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ilsa\Documents\Carnaval SAS\Administrativa\Procesos 2024\Invitaciones\"/>
    </mc:Choice>
  </mc:AlternateContent>
  <bookViews>
    <workbookView xWindow="0" yWindow="0" windowWidth="28800" windowHeight="11835"/>
  </bookViews>
  <sheets>
    <sheet name="Temporada 2024" sheetId="1" r:id="rId1"/>
    <sheet name="Detalle Palcos " sheetId="2" r:id="rId2"/>
  </sheets>
  <definedNames>
    <definedName name="_xlnm._FilterDatabase" localSheetId="0" hidden="1">'Temporada 2024'!$A$7:$H$36</definedName>
    <definedName name="_xlnm.Print_Area" localSheetId="1">'Detalle Palcos '!$F$55:$H$60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28" i="1"/>
  <c r="H22" i="1"/>
  <c r="H60" i="2"/>
  <c r="H13" i="2"/>
  <c r="H59" i="2"/>
  <c r="H58" i="2"/>
  <c r="H57" i="2"/>
  <c r="H56" i="2"/>
  <c r="G52" i="2"/>
  <c r="H49" i="2"/>
  <c r="H50" i="2"/>
  <c r="H61" i="2" l="1"/>
  <c r="H37" i="1"/>
  <c r="G37" i="1" l="1"/>
  <c r="H43" i="2"/>
  <c r="H41" i="2"/>
  <c r="H38" i="2"/>
  <c r="H36" i="2"/>
  <c r="H34" i="2"/>
  <c r="H28" i="2"/>
  <c r="H30" i="2"/>
  <c r="H32" i="2"/>
  <c r="H26" i="2"/>
  <c r="H24" i="2"/>
  <c r="H18" i="2"/>
  <c r="H16" i="2"/>
  <c r="H14" i="2"/>
  <c r="H12" i="2"/>
  <c r="H10" i="2"/>
  <c r="H8" i="2"/>
  <c r="H7" i="2"/>
  <c r="H4" i="2"/>
  <c r="H52" i="2" l="1"/>
</calcChain>
</file>

<file path=xl/sharedStrings.xml><?xml version="1.0" encoding="utf-8"?>
<sst xmlns="http://schemas.openxmlformats.org/spreadsheetml/2006/main" count="170" uniqueCount="117">
  <si>
    <t>CARNAVAL DE BARRANQUILLA SAS</t>
  </si>
  <si>
    <t>MES</t>
  </si>
  <si>
    <t xml:space="preserve">FECHA </t>
  </si>
  <si>
    <t>DIA</t>
  </si>
  <si>
    <t xml:space="preserve">HORA </t>
  </si>
  <si>
    <t xml:space="preserve">NOMBRE DEL VENTO </t>
  </si>
  <si>
    <t xml:space="preserve">LUGAR </t>
  </si>
  <si>
    <t xml:space="preserve">Enero </t>
  </si>
  <si>
    <t xml:space="preserve">Sábado </t>
  </si>
  <si>
    <t xml:space="preserve">Lactura del Bando </t>
  </si>
  <si>
    <t xml:space="preserve">Domingo </t>
  </si>
  <si>
    <t>Plaza de la Paz</t>
  </si>
  <si>
    <t xml:space="preserve">Febrero </t>
  </si>
  <si>
    <t xml:space="preserve">Viernes </t>
  </si>
  <si>
    <t xml:space="preserve">Festival Viva la Tradición                         Danzas de Relación y Especiales </t>
  </si>
  <si>
    <t>Festival Viva la Tradición                          Danzas y Cumbias</t>
  </si>
  <si>
    <t xml:space="preserve">Bando y Coronación Carnaval de Los Niños </t>
  </si>
  <si>
    <t xml:space="preserve">Guacherna Estercita Forero </t>
  </si>
  <si>
    <t>Carrera 44 con calle 70, hasta la cuchilla del Barrio Abajo</t>
  </si>
  <si>
    <t xml:space="preserve">Desfile Carnaval de los Niños </t>
  </si>
  <si>
    <t>Carrera 53</t>
  </si>
  <si>
    <t xml:space="preserve">Par Vial Carrera 50 </t>
  </si>
  <si>
    <t>Estadio Romelio Martínez</t>
  </si>
  <si>
    <t xml:space="preserve">Batalla de Flores </t>
  </si>
  <si>
    <t>Vía 40</t>
  </si>
  <si>
    <t>Desfile del Rey Momo</t>
  </si>
  <si>
    <t xml:space="preserve">Calle 17 </t>
  </si>
  <si>
    <t>Gran parada de Tradición y Folclor</t>
  </si>
  <si>
    <t xml:space="preserve">Festival de Letanias </t>
  </si>
  <si>
    <t xml:space="preserve">Cuchilla del Barrio Abajo </t>
  </si>
  <si>
    <t xml:space="preserve">Lunes </t>
  </si>
  <si>
    <t xml:space="preserve">Gran parada de Comparsas </t>
  </si>
  <si>
    <t xml:space="preserve">Martes </t>
  </si>
  <si>
    <t xml:space="preserve">Joselito se va con las cenizas </t>
  </si>
  <si>
    <t>Carrera 54 con calle 59, finaliza en Barrio Abajo</t>
  </si>
  <si>
    <t xml:space="preserve">Jueves </t>
  </si>
  <si>
    <t xml:space="preserve">Baila la calle / Noche del Rio  </t>
  </si>
  <si>
    <t xml:space="preserve">Baila la calle / Noche de Orquestas/ </t>
  </si>
  <si>
    <t xml:space="preserve">BAÑOS </t>
  </si>
  <si>
    <t xml:space="preserve">Montaje </t>
  </si>
  <si>
    <t xml:space="preserve">Evento </t>
  </si>
  <si>
    <t xml:space="preserve">RECURSOS A UTILIZAR </t>
  </si>
  <si>
    <t>Coronacion Reina del Carnaval  y Rey Momo</t>
  </si>
  <si>
    <t>CARNAVAL 2024</t>
  </si>
  <si>
    <t>TEMPORADA CARNAVALERA 2024</t>
  </si>
  <si>
    <t xml:space="preserve">Sabado </t>
  </si>
  <si>
    <t xml:space="preserve">Baila la calle / Festival de Orquestas </t>
  </si>
  <si>
    <t xml:space="preserve">OPERACIONES Y LOGISTICA DE EVENTOS </t>
  </si>
  <si>
    <t xml:space="preserve">Festival Viva la Tradición                   Comparsas de Fantasia y Tradición Popular </t>
  </si>
  <si>
    <t>Plaza de la Paz (por definir)</t>
  </si>
  <si>
    <t xml:space="preserve">Coronación Reina Popular </t>
  </si>
  <si>
    <t>Palco Guacherna Atrio Catedral</t>
  </si>
  <si>
    <t xml:space="preserve">Tarima VIP Plaza de la Paz </t>
  </si>
  <si>
    <t>PALCOS 2024</t>
  </si>
  <si>
    <t>No</t>
  </si>
  <si>
    <t>TIPO</t>
  </si>
  <si>
    <t>UBICACIÓN, VIA 40 ENTRE:</t>
  </si>
  <si>
    <t>AFORO</t>
  </si>
  <si>
    <t>NOMBRE</t>
  </si>
  <si>
    <t>TRIPLE</t>
  </si>
  <si>
    <t>CALLE 80 -CALLE 79B</t>
  </si>
  <si>
    <t>GARABATO</t>
  </si>
  <si>
    <t>SENCILLO</t>
  </si>
  <si>
    <t>MONO CUCO GUAYABERO</t>
  </si>
  <si>
    <t>DOBLE</t>
  </si>
  <si>
    <t>CUMBIA</t>
  </si>
  <si>
    <t>CALLE 79B-CALLE 79</t>
  </si>
  <si>
    <t>TRONCO DE PALCO</t>
  </si>
  <si>
    <t>AGUILA</t>
  </si>
  <si>
    <t>CALLE 79 - CALLE 77A - ZONA BATALLON ANTONIO NARIÑO</t>
  </si>
  <si>
    <t>REY MOMO (NUMERADO)</t>
  </si>
  <si>
    <t>REINA DEL CARNAVAL (NUMERADO)</t>
  </si>
  <si>
    <t>PATRIMONIO (NUMERADO)</t>
  </si>
  <si>
    <t>CALLE 77A - CALLE 77</t>
  </si>
  <si>
    <t>SOMBRERO VUELTIAO</t>
  </si>
  <si>
    <t>CALLE 77 HASTA 76</t>
  </si>
  <si>
    <t>PRENDE LA VELA</t>
  </si>
  <si>
    <t>FANFARRIA</t>
  </si>
  <si>
    <t>PALOTEO</t>
  </si>
  <si>
    <t>CALLE 75 A 72B</t>
  </si>
  <si>
    <t>ETERNO CARNAVAL</t>
  </si>
  <si>
    <t xml:space="preserve">CONGO </t>
  </si>
  <si>
    <t>FAROTAS (NUMERADO)</t>
  </si>
  <si>
    <t>PUYA LOCA</t>
  </si>
  <si>
    <t>NEGRA PULOY</t>
  </si>
  <si>
    <t>SEXTUPLE</t>
  </si>
  <si>
    <t>ARLEQUIN</t>
  </si>
  <si>
    <t>POSTOBON</t>
  </si>
  <si>
    <t xml:space="preserve">CABINA/DIA </t>
  </si>
  <si>
    <t>TOTAL CABINA</t>
  </si>
  <si>
    <t xml:space="preserve">Minipalcos </t>
  </si>
  <si>
    <t xml:space="preserve">Tarima vip  </t>
  </si>
  <si>
    <t>T1</t>
  </si>
  <si>
    <t>T2</t>
  </si>
  <si>
    <t>SENCILLA</t>
  </si>
  <si>
    <t>T3</t>
  </si>
  <si>
    <t>T4</t>
  </si>
  <si>
    <t>T5</t>
  </si>
  <si>
    <t>PLATAFORMA ALCALDIA</t>
  </si>
  <si>
    <t>PLATAFORMA PROMIGAS</t>
  </si>
  <si>
    <t>PLATAFORMA TEBSA</t>
  </si>
  <si>
    <t>PLATAFORMA ARGOS</t>
  </si>
  <si>
    <t>PLATAFORMA MERCO</t>
  </si>
  <si>
    <t>T6</t>
  </si>
  <si>
    <t>CALLE 66 A 58</t>
  </si>
  <si>
    <t>PLATAFORMA GLENFIDDICH</t>
  </si>
  <si>
    <t xml:space="preserve">RESUMEN </t>
  </si>
  <si>
    <t>PALCOS</t>
  </si>
  <si>
    <t>TARIMAS</t>
  </si>
  <si>
    <t>MINIPALCOS</t>
  </si>
  <si>
    <t>PALCO MINUSVALIDO</t>
  </si>
  <si>
    <t>ZONA DE PRENSA</t>
  </si>
  <si>
    <t>TP</t>
  </si>
  <si>
    <t>TARIMA</t>
  </si>
  <si>
    <t>Palcos, palco minusvalido   y zona de prensa</t>
  </si>
  <si>
    <t>Cant diaria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</si>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</sst>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\ * #,##0_-;\-&quot;$&quot;\ * #,##0_-;_-&quot;$&quot;\ * &quot;-&quot;_-;_-@_-"/>
    <numFmt numFmtId="43" formatCode="_-* #,##0.00_-;\-* #,##0.00_-;_-* &quot;-&quot;??_-;_-@_-"/>
    <numFmt numFmtId="164" formatCode="_-* #,##0_-;\-* #,##0_-;_-* &quot;-&quot;??_-;_-@_-"/>
    <numFmt numFmtId="165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theme="9"/>
      </patternFill>
    </fill>
    <fill>
      <patternFill patternType="solid">
        <fgColor theme="0"/>
        <bgColor rgb="FF0070C0"/>
      </patternFill>
    </fill>
    <fill>
      <patternFill patternType="solid">
        <fgColor theme="0"/>
        <bgColor theme="5"/>
      </patternFill>
    </fill>
    <fill>
      <patternFill patternType="solid">
        <fgColor theme="0"/>
        <bgColor rgb="FFFFD965"/>
      </patternFill>
    </fill>
    <fill>
      <patternFill patternType="solid">
        <fgColor theme="0"/>
        <bgColor rgb="FFFFFF00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7">
    <xf numFmtId="0" fontId="0" fillId="0" borderId="0" xfId="0"/>
    <xf numFmtId="0" fontId="4" fillId="2" borderId="0" xfId="0" applyFont="1" applyFill="1"/>
    <xf numFmtId="3" fontId="6" fillId="2" borderId="1" xfId="2" applyNumberFormat="1" applyFont="1" applyFill="1" applyBorder="1" applyAlignment="1">
      <alignment horizontal="center" vertical="center" wrapText="1"/>
    </xf>
    <xf numFmtId="3" fontId="6" fillId="2" borderId="2" xfId="2" applyNumberFormat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3" fontId="4" fillId="4" borderId="8" xfId="0" applyNumberFormat="1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4" fillId="4" borderId="7" xfId="1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4" fillId="4" borderId="6" xfId="1" applyNumberFormat="1" applyFont="1" applyFill="1" applyBorder="1" applyAlignment="1">
      <alignment horizontal="center" vertical="center" wrapText="1"/>
    </xf>
    <xf numFmtId="3" fontId="4" fillId="5" borderId="6" xfId="0" applyNumberFormat="1" applyFont="1" applyFill="1" applyBorder="1" applyAlignment="1">
      <alignment horizontal="center" vertical="center" wrapText="1"/>
    </xf>
    <xf numFmtId="3" fontId="4" fillId="5" borderId="7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3" fontId="4" fillId="6" borderId="6" xfId="0" applyNumberFormat="1" applyFont="1" applyFill="1" applyBorder="1" applyAlignment="1">
      <alignment horizontal="center" vertical="center" wrapText="1"/>
    </xf>
    <xf numFmtId="3" fontId="4" fillId="6" borderId="7" xfId="0" applyNumberFormat="1" applyFont="1" applyFill="1" applyBorder="1" applyAlignment="1">
      <alignment horizontal="center" vertical="center" wrapText="1"/>
    </xf>
    <xf numFmtId="3" fontId="4" fillId="7" borderId="6" xfId="0" applyNumberFormat="1" applyFont="1" applyFill="1" applyBorder="1" applyAlignment="1">
      <alignment horizontal="center" vertical="center" wrapText="1"/>
    </xf>
    <xf numFmtId="3" fontId="4" fillId="8" borderId="9" xfId="0" applyNumberFormat="1" applyFont="1" applyFill="1" applyBorder="1" applyAlignment="1">
      <alignment horizontal="center" vertical="center" wrapText="1"/>
    </xf>
    <xf numFmtId="3" fontId="4" fillId="8" borderId="12" xfId="0" applyNumberFormat="1" applyFont="1" applyFill="1" applyBorder="1" applyAlignment="1">
      <alignment horizontal="center" vertical="center" wrapText="1"/>
    </xf>
    <xf numFmtId="3" fontId="4" fillId="8" borderId="13" xfId="0" applyNumberFormat="1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164" fontId="4" fillId="2" borderId="0" xfId="1" applyNumberFormat="1" applyFont="1" applyFill="1" applyAlignment="1">
      <alignment horizontal="center"/>
    </xf>
    <xf numFmtId="0" fontId="4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3" fontId="4" fillId="8" borderId="1" xfId="0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8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8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8" fontId="4" fillId="2" borderId="2" xfId="0" applyNumberFormat="1" applyFont="1" applyFill="1" applyBorder="1" applyAlignment="1">
      <alignment horizontal="center" vertical="center"/>
    </xf>
    <xf numFmtId="18" fontId="4" fillId="2" borderId="11" xfId="0" applyNumberFormat="1" applyFont="1" applyFill="1" applyBorder="1" applyAlignment="1">
      <alignment horizontal="center" vertical="center"/>
    </xf>
    <xf numFmtId="18" fontId="4" fillId="2" borderId="3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164" fontId="4" fillId="7" borderId="7" xfId="1" applyNumberFormat="1" applyFont="1" applyFill="1" applyBorder="1" applyAlignment="1">
      <alignment horizontal="center" vertical="center" wrapText="1"/>
    </xf>
    <xf numFmtId="164" fontId="6" fillId="2" borderId="8" xfId="1" applyNumberFormat="1" applyFont="1" applyFill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4" fontId="4" fillId="7" borderId="8" xfId="1" applyNumberFormat="1" applyFont="1" applyFill="1" applyBorder="1" applyAlignment="1">
      <alignment horizontal="center" vertical="center" wrapText="1"/>
    </xf>
    <xf numFmtId="164" fontId="4" fillId="8" borderId="2" xfId="1" applyNumberFormat="1" applyFont="1" applyFill="1" applyBorder="1" applyAlignment="1">
      <alignment horizontal="center" vertical="center" wrapText="1"/>
    </xf>
    <xf numFmtId="164" fontId="4" fillId="8" borderId="11" xfId="1" applyNumberFormat="1" applyFont="1" applyFill="1" applyBorder="1" applyAlignment="1">
      <alignment horizontal="center" vertical="center" wrapText="1"/>
    </xf>
    <xf numFmtId="164" fontId="4" fillId="8" borderId="3" xfId="1" applyNumberFormat="1" applyFont="1" applyFill="1" applyBorder="1" applyAlignment="1">
      <alignment horizontal="center" vertical="center" wrapText="1"/>
    </xf>
    <xf numFmtId="164" fontId="4" fillId="4" borderId="7" xfId="1" applyNumberFormat="1" applyFont="1" applyFill="1" applyBorder="1" applyAlignment="1">
      <alignment horizontal="center" vertical="center" wrapText="1"/>
    </xf>
    <xf numFmtId="164" fontId="4" fillId="4" borderId="8" xfId="1" applyNumberFormat="1" applyFont="1" applyFill="1" applyBorder="1" applyAlignment="1">
      <alignment horizontal="center" vertical="center" wrapText="1"/>
    </xf>
    <xf numFmtId="164" fontId="4" fillId="4" borderId="5" xfId="1" applyNumberFormat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164" fontId="4" fillId="4" borderId="3" xfId="1" applyNumberFormat="1" applyFont="1" applyFill="1" applyBorder="1" applyAlignment="1">
      <alignment horizontal="center" vertical="center" wrapText="1"/>
    </xf>
    <xf numFmtId="3" fontId="4" fillId="7" borderId="7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/>
    <xf numFmtId="0" fontId="4" fillId="7" borderId="8" xfId="0" applyFont="1" applyFill="1" applyBorder="1" applyAlignment="1">
      <alignment horizontal="center" vertical="center" wrapText="1"/>
    </xf>
    <xf numFmtId="3" fontId="4" fillId="8" borderId="1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6" fillId="2" borderId="5" xfId="0" applyFont="1" applyFill="1" applyBorder="1"/>
    <xf numFmtId="0" fontId="4" fillId="7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3" fontId="4" fillId="6" borderId="7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3" fontId="6" fillId="2" borderId="2" xfId="2" applyNumberFormat="1" applyFont="1" applyFill="1" applyBorder="1" applyAlignment="1">
      <alignment horizontal="center" vertical="center" wrapText="1"/>
    </xf>
    <xf numFmtId="3" fontId="6" fillId="2" borderId="3" xfId="2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center" vertical="center" wrapText="1"/>
    </xf>
    <xf numFmtId="3" fontId="4" fillId="5" borderId="7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4" fontId="4" fillId="4" borderId="8" xfId="1" applyNumberFormat="1" applyFont="1" applyFill="1" applyBorder="1" applyAlignment="1">
      <alignment vertical="center" wrapText="1"/>
    </xf>
    <xf numFmtId="164" fontId="4" fillId="4" borderId="5" xfId="1" applyNumberFormat="1" applyFont="1" applyFill="1" applyBorder="1" applyAlignment="1">
      <alignment vertical="center" wrapText="1"/>
    </xf>
    <xf numFmtId="164" fontId="4" fillId="4" borderId="17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/>
  </cellXfs>
  <cellStyles count="7">
    <cellStyle name="Buena" xfId="2" builtinId="26"/>
    <cellStyle name="Millares" xfId="1" builtinId="3"/>
    <cellStyle name="Millares 2" xfId="4"/>
    <cellStyle name="Moneda [0] 2" xfId="6"/>
    <cellStyle name="Moneda 2" xfId="5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0" zoomScaleNormal="100" workbookViewId="0">
      <selection activeCell="G15" sqref="G15:G16"/>
    </sheetView>
  </sheetViews>
  <sheetFormatPr baseColWidth="10" defaultRowHeight="13.5" x14ac:dyDescent="0.25"/>
  <cols>
    <col min="1" max="1" width="8.85546875" style="37" customWidth="1"/>
    <col min="2" max="2" width="8.42578125" style="52" customWidth="1"/>
    <col min="3" max="3" width="11.5703125" style="52" customWidth="1"/>
    <col min="4" max="4" width="18.7109375" style="37" customWidth="1"/>
    <col min="5" max="5" width="28.28515625" style="37" customWidth="1"/>
    <col min="6" max="6" width="35.140625" style="37" customWidth="1"/>
    <col min="7" max="8" width="13.85546875" style="40" customWidth="1"/>
    <col min="9" max="16384" width="11.42578125" style="37"/>
  </cols>
  <sheetData>
    <row r="1" spans="1:8" x14ac:dyDescent="0.25">
      <c r="A1" s="69" t="s">
        <v>0</v>
      </c>
      <c r="B1" s="69"/>
      <c r="C1" s="69"/>
      <c r="D1" s="69"/>
      <c r="E1" s="69"/>
      <c r="F1" s="69"/>
      <c r="G1" s="69"/>
      <c r="H1" s="69"/>
    </row>
    <row r="2" spans="1:8" x14ac:dyDescent="0.25">
      <c r="A2" s="69" t="s">
        <v>47</v>
      </c>
      <c r="B2" s="69"/>
      <c r="C2" s="69"/>
      <c r="D2" s="69"/>
      <c r="E2" s="69"/>
      <c r="F2" s="69"/>
      <c r="G2" s="69"/>
      <c r="H2" s="69"/>
    </row>
    <row r="3" spans="1:8" x14ac:dyDescent="0.25">
      <c r="A3" s="69" t="s">
        <v>41</v>
      </c>
      <c r="B3" s="69"/>
      <c r="C3" s="69"/>
      <c r="D3" s="69"/>
      <c r="E3" s="69"/>
      <c r="F3" s="69"/>
      <c r="G3" s="69"/>
      <c r="H3" s="69"/>
    </row>
    <row r="4" spans="1:8" x14ac:dyDescent="0.25">
      <c r="A4" s="69" t="s">
        <v>43</v>
      </c>
      <c r="B4" s="69"/>
      <c r="C4" s="69"/>
      <c r="D4" s="69"/>
      <c r="E4" s="69"/>
      <c r="F4" s="69"/>
      <c r="G4" s="69"/>
      <c r="H4" s="69"/>
    </row>
    <row r="5" spans="1:8" x14ac:dyDescent="0.25">
      <c r="A5" s="38"/>
      <c r="B5" s="39"/>
      <c r="C5" s="39"/>
      <c r="D5" s="38"/>
      <c r="E5" s="38"/>
      <c r="F5" s="38"/>
    </row>
    <row r="6" spans="1:8" x14ac:dyDescent="0.25">
      <c r="A6" s="67" t="s">
        <v>44</v>
      </c>
      <c r="B6" s="67"/>
      <c r="C6" s="67"/>
      <c r="D6" s="67"/>
      <c r="E6" s="67"/>
      <c r="F6" s="67"/>
      <c r="G6" s="68" t="s">
        <v>38</v>
      </c>
      <c r="H6" s="68"/>
    </row>
    <row r="7" spans="1:8" x14ac:dyDescent="0.25">
      <c r="A7" s="30" t="s">
        <v>1</v>
      </c>
      <c r="B7" s="30" t="s">
        <v>2</v>
      </c>
      <c r="C7" s="30" t="s">
        <v>3</v>
      </c>
      <c r="D7" s="30" t="s">
        <v>4</v>
      </c>
      <c r="E7" s="30" t="s">
        <v>5</v>
      </c>
      <c r="F7" s="30" t="s">
        <v>6</v>
      </c>
      <c r="G7" s="30" t="s">
        <v>39</v>
      </c>
      <c r="H7" s="30" t="s">
        <v>40</v>
      </c>
    </row>
    <row r="8" spans="1:8" x14ac:dyDescent="0.25">
      <c r="A8" s="41" t="s">
        <v>7</v>
      </c>
      <c r="B8" s="31">
        <v>20</v>
      </c>
      <c r="C8" s="42" t="s">
        <v>45</v>
      </c>
      <c r="D8" s="43">
        <v>0.83333333333333337</v>
      </c>
      <c r="E8" s="44" t="s">
        <v>9</v>
      </c>
      <c r="F8" s="44" t="s">
        <v>11</v>
      </c>
      <c r="G8" s="31">
        <v>2</v>
      </c>
      <c r="H8" s="31">
        <v>50</v>
      </c>
    </row>
    <row r="9" spans="1:8" ht="40.5" x14ac:dyDescent="0.25">
      <c r="A9" s="45" t="s">
        <v>7</v>
      </c>
      <c r="B9" s="34">
        <v>26</v>
      </c>
      <c r="C9" s="34" t="s">
        <v>13</v>
      </c>
      <c r="D9" s="46">
        <v>0.70833333333333337</v>
      </c>
      <c r="E9" s="47" t="s">
        <v>14</v>
      </c>
      <c r="F9" s="47" t="s">
        <v>11</v>
      </c>
      <c r="G9" s="31">
        <v>2</v>
      </c>
      <c r="H9" s="31">
        <v>28</v>
      </c>
    </row>
    <row r="10" spans="1:8" ht="40.5" x14ac:dyDescent="0.25">
      <c r="A10" s="48" t="s">
        <v>7</v>
      </c>
      <c r="B10" s="49">
        <v>27</v>
      </c>
      <c r="C10" s="50" t="s">
        <v>8</v>
      </c>
      <c r="D10" s="46">
        <v>0.625</v>
      </c>
      <c r="E10" s="47" t="s">
        <v>48</v>
      </c>
      <c r="F10" s="47" t="s">
        <v>11</v>
      </c>
      <c r="G10" s="31">
        <v>0</v>
      </c>
      <c r="H10" s="31">
        <v>30</v>
      </c>
    </row>
    <row r="11" spans="1:8" ht="27" x14ac:dyDescent="0.25">
      <c r="A11" s="48" t="s">
        <v>7</v>
      </c>
      <c r="B11" s="49">
        <v>28</v>
      </c>
      <c r="C11" s="49" t="s">
        <v>10</v>
      </c>
      <c r="D11" s="46">
        <v>0.41666666666666669</v>
      </c>
      <c r="E11" s="47" t="s">
        <v>15</v>
      </c>
      <c r="F11" s="47" t="s">
        <v>11</v>
      </c>
      <c r="G11" s="31">
        <v>0</v>
      </c>
      <c r="H11" s="31">
        <v>30</v>
      </c>
    </row>
    <row r="12" spans="1:8" ht="27" x14ac:dyDescent="0.25">
      <c r="A12" s="62" t="s">
        <v>12</v>
      </c>
      <c r="B12" s="62">
        <v>2</v>
      </c>
      <c r="C12" s="62" t="s">
        <v>13</v>
      </c>
      <c r="D12" s="59">
        <v>0.79166666666666663</v>
      </c>
      <c r="E12" s="62" t="s">
        <v>17</v>
      </c>
      <c r="F12" s="44" t="s">
        <v>18</v>
      </c>
      <c r="G12" s="31">
        <v>0</v>
      </c>
      <c r="H12" s="31">
        <v>20</v>
      </c>
    </row>
    <row r="13" spans="1:8" x14ac:dyDescent="0.25">
      <c r="A13" s="63"/>
      <c r="B13" s="63"/>
      <c r="C13" s="63"/>
      <c r="D13" s="60"/>
      <c r="E13" s="63"/>
      <c r="F13" s="44" t="s">
        <v>51</v>
      </c>
      <c r="G13" s="31">
        <v>0</v>
      </c>
      <c r="H13" s="31">
        <v>6</v>
      </c>
    </row>
    <row r="14" spans="1:8" x14ac:dyDescent="0.25">
      <c r="A14" s="64"/>
      <c r="B14" s="64"/>
      <c r="C14" s="64"/>
      <c r="D14" s="61"/>
      <c r="E14" s="64"/>
      <c r="F14" s="44" t="s">
        <v>52</v>
      </c>
      <c r="G14" s="31">
        <v>0</v>
      </c>
      <c r="H14" s="31">
        <v>4</v>
      </c>
    </row>
    <row r="15" spans="1:8" ht="27" x14ac:dyDescent="0.25">
      <c r="A15" s="65" t="s">
        <v>12</v>
      </c>
      <c r="B15" s="65">
        <v>3</v>
      </c>
      <c r="C15" s="65" t="s">
        <v>8</v>
      </c>
      <c r="D15" s="46">
        <v>0.66666666666666663</v>
      </c>
      <c r="E15" s="51" t="s">
        <v>16</v>
      </c>
      <c r="F15" s="51" t="s">
        <v>11</v>
      </c>
      <c r="G15" s="55">
        <v>2</v>
      </c>
      <c r="H15" s="57">
        <v>30</v>
      </c>
    </row>
    <row r="16" spans="1:8" x14ac:dyDescent="0.25">
      <c r="A16" s="65"/>
      <c r="B16" s="65"/>
      <c r="C16" s="65"/>
      <c r="D16" s="46">
        <v>0.875</v>
      </c>
      <c r="E16" s="44" t="s">
        <v>50</v>
      </c>
      <c r="F16" s="51" t="s">
        <v>49</v>
      </c>
      <c r="G16" s="56"/>
      <c r="H16" s="58"/>
    </row>
    <row r="17" spans="1:8" x14ac:dyDescent="0.25">
      <c r="A17" s="42" t="s">
        <v>12</v>
      </c>
      <c r="B17" s="34">
        <v>4</v>
      </c>
      <c r="C17" s="34" t="s">
        <v>10</v>
      </c>
      <c r="D17" s="46">
        <v>0.45833333333333331</v>
      </c>
      <c r="E17" s="51" t="s">
        <v>19</v>
      </c>
      <c r="F17" s="51" t="s">
        <v>20</v>
      </c>
      <c r="G17" s="31">
        <v>0</v>
      </c>
      <c r="H17" s="31">
        <v>10</v>
      </c>
    </row>
    <row r="18" spans="1:8" x14ac:dyDescent="0.25">
      <c r="A18" s="42" t="s">
        <v>12</v>
      </c>
      <c r="B18" s="42">
        <v>8</v>
      </c>
      <c r="C18" s="42" t="s">
        <v>35</v>
      </c>
      <c r="D18" s="46">
        <v>0.70833333333333337</v>
      </c>
      <c r="E18" s="47" t="s">
        <v>36</v>
      </c>
      <c r="F18" s="44" t="s">
        <v>21</v>
      </c>
      <c r="G18" s="31">
        <v>4</v>
      </c>
      <c r="H18" s="31">
        <v>50</v>
      </c>
    </row>
    <row r="19" spans="1:8" ht="27" x14ac:dyDescent="0.25">
      <c r="A19" s="65" t="s">
        <v>12</v>
      </c>
      <c r="B19" s="65">
        <v>9</v>
      </c>
      <c r="C19" s="65" t="s">
        <v>13</v>
      </c>
      <c r="D19" s="46">
        <v>0.83333333333333337</v>
      </c>
      <c r="E19" s="47" t="s">
        <v>42</v>
      </c>
      <c r="F19" s="51" t="s">
        <v>22</v>
      </c>
      <c r="G19" s="31">
        <v>4</v>
      </c>
      <c r="H19" s="31">
        <v>50</v>
      </c>
    </row>
    <row r="20" spans="1:8" ht="27" x14ac:dyDescent="0.25">
      <c r="A20" s="65"/>
      <c r="B20" s="65"/>
      <c r="C20" s="65"/>
      <c r="D20" s="46">
        <v>0.70833333333333337</v>
      </c>
      <c r="E20" s="47" t="s">
        <v>37</v>
      </c>
      <c r="F20" s="44" t="s">
        <v>21</v>
      </c>
      <c r="G20" s="31">
        <v>4</v>
      </c>
      <c r="H20" s="31">
        <v>50</v>
      </c>
    </row>
    <row r="21" spans="1:8" x14ac:dyDescent="0.25">
      <c r="A21" s="65" t="s">
        <v>12</v>
      </c>
      <c r="B21" s="65">
        <v>10</v>
      </c>
      <c r="C21" s="65" t="s">
        <v>8</v>
      </c>
      <c r="D21" s="59">
        <v>0</v>
      </c>
      <c r="E21" s="62" t="s">
        <v>23</v>
      </c>
      <c r="F21" s="44" t="s">
        <v>24</v>
      </c>
      <c r="G21" s="31">
        <v>0</v>
      </c>
      <c r="H21" s="31">
        <v>70</v>
      </c>
    </row>
    <row r="22" spans="1:8" ht="27" x14ac:dyDescent="0.25">
      <c r="A22" s="65"/>
      <c r="B22" s="65"/>
      <c r="C22" s="65"/>
      <c r="D22" s="60"/>
      <c r="E22" s="63"/>
      <c r="F22" s="44" t="s">
        <v>114</v>
      </c>
      <c r="G22" s="31">
        <v>0</v>
      </c>
      <c r="H22" s="31">
        <f>141+2+3</f>
        <v>146</v>
      </c>
    </row>
    <row r="23" spans="1:8" x14ac:dyDescent="0.25">
      <c r="A23" s="65"/>
      <c r="B23" s="65"/>
      <c r="C23" s="65"/>
      <c r="D23" s="60"/>
      <c r="E23" s="63"/>
      <c r="F23" s="44" t="s">
        <v>91</v>
      </c>
      <c r="G23" s="31">
        <v>0</v>
      </c>
      <c r="H23" s="31">
        <v>26</v>
      </c>
    </row>
    <row r="24" spans="1:8" x14ac:dyDescent="0.25">
      <c r="A24" s="65"/>
      <c r="B24" s="65"/>
      <c r="C24" s="65"/>
      <c r="D24" s="61"/>
      <c r="E24" s="64"/>
      <c r="F24" s="44" t="s">
        <v>90</v>
      </c>
      <c r="G24" s="31">
        <v>0</v>
      </c>
      <c r="H24" s="31">
        <v>46</v>
      </c>
    </row>
    <row r="25" spans="1:8" x14ac:dyDescent="0.25">
      <c r="A25" s="65"/>
      <c r="B25" s="65"/>
      <c r="C25" s="65"/>
      <c r="D25" s="46">
        <v>0.58333333333333337</v>
      </c>
      <c r="E25" s="47" t="s">
        <v>25</v>
      </c>
      <c r="F25" s="44" t="s">
        <v>26</v>
      </c>
      <c r="G25" s="31">
        <v>0</v>
      </c>
      <c r="H25" s="31">
        <v>20</v>
      </c>
    </row>
    <row r="26" spans="1:8" ht="27" x14ac:dyDescent="0.25">
      <c r="A26" s="65"/>
      <c r="B26" s="65"/>
      <c r="C26" s="65"/>
      <c r="D26" s="46">
        <v>0.70833333333333337</v>
      </c>
      <c r="E26" s="47" t="s">
        <v>37</v>
      </c>
      <c r="F26" s="44" t="s">
        <v>21</v>
      </c>
      <c r="G26" s="31">
        <v>4</v>
      </c>
      <c r="H26" s="31">
        <v>50</v>
      </c>
    </row>
    <row r="27" spans="1:8" x14ac:dyDescent="0.25">
      <c r="A27" s="65" t="s">
        <v>12</v>
      </c>
      <c r="B27" s="65">
        <v>11</v>
      </c>
      <c r="C27" s="66" t="s">
        <v>10</v>
      </c>
      <c r="D27" s="59">
        <v>0.54166666666666663</v>
      </c>
      <c r="E27" s="62" t="s">
        <v>27</v>
      </c>
      <c r="F27" s="44" t="s">
        <v>24</v>
      </c>
      <c r="G27" s="31">
        <v>0</v>
      </c>
      <c r="H27" s="31">
        <v>70</v>
      </c>
    </row>
    <row r="28" spans="1:8" ht="27" x14ac:dyDescent="0.25">
      <c r="A28" s="65"/>
      <c r="B28" s="65"/>
      <c r="C28" s="66"/>
      <c r="D28" s="60"/>
      <c r="E28" s="63"/>
      <c r="F28" s="44" t="s">
        <v>114</v>
      </c>
      <c r="G28" s="31">
        <v>0</v>
      </c>
      <c r="H28" s="31">
        <f>141+2+3</f>
        <v>146</v>
      </c>
    </row>
    <row r="29" spans="1:8" x14ac:dyDescent="0.25">
      <c r="A29" s="65"/>
      <c r="B29" s="65"/>
      <c r="C29" s="66"/>
      <c r="D29" s="60"/>
      <c r="E29" s="63"/>
      <c r="F29" s="44" t="s">
        <v>91</v>
      </c>
      <c r="G29" s="31">
        <v>0</v>
      </c>
      <c r="H29" s="31">
        <v>26</v>
      </c>
    </row>
    <row r="30" spans="1:8" x14ac:dyDescent="0.25">
      <c r="A30" s="65"/>
      <c r="B30" s="65"/>
      <c r="C30" s="66"/>
      <c r="D30" s="61"/>
      <c r="E30" s="64"/>
      <c r="F30" s="44" t="s">
        <v>90</v>
      </c>
      <c r="G30" s="31">
        <v>0</v>
      </c>
      <c r="H30" s="31">
        <v>46</v>
      </c>
    </row>
    <row r="31" spans="1:8" ht="27" x14ac:dyDescent="0.25">
      <c r="A31" s="65"/>
      <c r="B31" s="65"/>
      <c r="C31" s="66"/>
      <c r="D31" s="46">
        <v>0.70833333333333337</v>
      </c>
      <c r="E31" s="47" t="s">
        <v>46</v>
      </c>
      <c r="F31" s="44" t="s">
        <v>21</v>
      </c>
      <c r="G31" s="31">
        <v>4</v>
      </c>
      <c r="H31" s="31">
        <v>50</v>
      </c>
    </row>
    <row r="32" spans="1:8" x14ac:dyDescent="0.25">
      <c r="A32" s="65"/>
      <c r="B32" s="65"/>
      <c r="C32" s="66"/>
      <c r="D32" s="46">
        <v>0.75</v>
      </c>
      <c r="E32" s="47" t="s">
        <v>28</v>
      </c>
      <c r="F32" s="44" t="s">
        <v>29</v>
      </c>
      <c r="G32" s="31">
        <v>0</v>
      </c>
      <c r="H32" s="31">
        <v>10</v>
      </c>
    </row>
    <row r="33" spans="1:8" x14ac:dyDescent="0.25">
      <c r="A33" s="62" t="s">
        <v>12</v>
      </c>
      <c r="B33" s="62">
        <v>12</v>
      </c>
      <c r="C33" s="62" t="s">
        <v>30</v>
      </c>
      <c r="D33" s="59">
        <v>0.54166666666666663</v>
      </c>
      <c r="E33" s="62" t="s">
        <v>31</v>
      </c>
      <c r="F33" s="44" t="s">
        <v>24</v>
      </c>
      <c r="G33" s="31">
        <v>0</v>
      </c>
      <c r="H33" s="31">
        <v>70</v>
      </c>
    </row>
    <row r="34" spans="1:8" ht="27" x14ac:dyDescent="0.25">
      <c r="A34" s="63"/>
      <c r="B34" s="63"/>
      <c r="C34" s="63"/>
      <c r="D34" s="60"/>
      <c r="E34" s="63"/>
      <c r="F34" s="44" t="s">
        <v>114</v>
      </c>
      <c r="G34" s="31">
        <v>0</v>
      </c>
      <c r="H34" s="31">
        <f>141+2+3</f>
        <v>146</v>
      </c>
    </row>
    <row r="35" spans="1:8" x14ac:dyDescent="0.25">
      <c r="A35" s="64"/>
      <c r="B35" s="64"/>
      <c r="C35" s="64"/>
      <c r="D35" s="61"/>
      <c r="E35" s="64"/>
      <c r="F35" s="44" t="s">
        <v>90</v>
      </c>
      <c r="G35" s="31">
        <v>0</v>
      </c>
      <c r="H35" s="31">
        <v>46</v>
      </c>
    </row>
    <row r="36" spans="1:8" ht="27" x14ac:dyDescent="0.25">
      <c r="A36" s="34" t="s">
        <v>12</v>
      </c>
      <c r="B36" s="34">
        <v>13</v>
      </c>
      <c r="C36" s="34" t="s">
        <v>32</v>
      </c>
      <c r="D36" s="46">
        <v>0.625</v>
      </c>
      <c r="E36" s="47" t="s">
        <v>33</v>
      </c>
      <c r="F36" s="44" t="s">
        <v>34</v>
      </c>
      <c r="G36" s="31">
        <v>0</v>
      </c>
      <c r="H36" s="31">
        <v>6</v>
      </c>
    </row>
    <row r="37" spans="1:8" x14ac:dyDescent="0.25">
      <c r="G37" s="40">
        <f>SUM(G8:G36)</f>
        <v>26</v>
      </c>
      <c r="H37" s="40">
        <f>SUM(H8:H36)</f>
        <v>1332</v>
      </c>
    </row>
  </sheetData>
  <autoFilter ref="A7:H36"/>
  <mergeCells count="34">
    <mergeCell ref="G6:H6"/>
    <mergeCell ref="A1:H1"/>
    <mergeCell ref="A2:H2"/>
    <mergeCell ref="A3:H3"/>
    <mergeCell ref="A4:H4"/>
    <mergeCell ref="A21:A26"/>
    <mergeCell ref="A19:A20"/>
    <mergeCell ref="C21:C26"/>
    <mergeCell ref="A6:F6"/>
    <mergeCell ref="C15:C16"/>
    <mergeCell ref="B15:B16"/>
    <mergeCell ref="A15:A16"/>
    <mergeCell ref="E33:E35"/>
    <mergeCell ref="E12:E14"/>
    <mergeCell ref="B21:B26"/>
    <mergeCell ref="A12:A14"/>
    <mergeCell ref="B12:B14"/>
    <mergeCell ref="C12:C14"/>
    <mergeCell ref="D12:D14"/>
    <mergeCell ref="A33:A35"/>
    <mergeCell ref="B33:B35"/>
    <mergeCell ref="C33:C35"/>
    <mergeCell ref="D33:D35"/>
    <mergeCell ref="A27:A32"/>
    <mergeCell ref="B27:B32"/>
    <mergeCell ref="C27:C32"/>
    <mergeCell ref="B19:B20"/>
    <mergeCell ref="C19:C20"/>
    <mergeCell ref="G15:G16"/>
    <mergeCell ref="H15:H16"/>
    <mergeCell ref="D21:D24"/>
    <mergeCell ref="E21:E24"/>
    <mergeCell ref="D27:D30"/>
    <mergeCell ref="E27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07"/>
  <sheetViews>
    <sheetView topLeftCell="A31" zoomScaleNormal="100" workbookViewId="0">
      <selection activeCell="F55" sqref="F55"/>
    </sheetView>
  </sheetViews>
  <sheetFormatPr baseColWidth="10" defaultColWidth="14.42578125" defaultRowHeight="13.5" x14ac:dyDescent="0.25"/>
  <cols>
    <col min="1" max="1" width="4.42578125" style="1" customWidth="1"/>
    <col min="2" max="2" width="8.7109375" style="1" customWidth="1"/>
    <col min="3" max="3" width="25.42578125" style="1" customWidth="1"/>
    <col min="4" max="4" width="31.7109375" style="1" bestFit="1" customWidth="1"/>
    <col min="5" max="5" width="9.5703125" style="1" customWidth="1"/>
    <col min="6" max="6" width="37" style="1" customWidth="1"/>
    <col min="7" max="7" width="13.140625" style="28" bestFit="1" customWidth="1"/>
    <col min="8" max="8" width="15.140625" style="28" bestFit="1" customWidth="1"/>
    <col min="9" max="16384" width="14.42578125" style="1"/>
  </cols>
  <sheetData>
    <row r="2" spans="2:8" ht="43.5" customHeight="1" x14ac:dyDescent="0.25">
      <c r="B2" s="108" t="s">
        <v>53</v>
      </c>
      <c r="C2" s="69"/>
      <c r="D2" s="69"/>
      <c r="E2" s="69"/>
      <c r="F2" s="69"/>
      <c r="G2" s="69"/>
      <c r="H2" s="6">
        <v>3</v>
      </c>
    </row>
    <row r="3" spans="2:8" ht="45" customHeight="1" x14ac:dyDescent="0.25">
      <c r="B3" s="7" t="s">
        <v>54</v>
      </c>
      <c r="C3" s="7" t="s">
        <v>55</v>
      </c>
      <c r="D3" s="7" t="s">
        <v>56</v>
      </c>
      <c r="E3" s="8" t="s">
        <v>57</v>
      </c>
      <c r="F3" s="7" t="s">
        <v>58</v>
      </c>
      <c r="G3" s="9" t="s">
        <v>88</v>
      </c>
      <c r="H3" s="9" t="s">
        <v>89</v>
      </c>
    </row>
    <row r="4" spans="2:8" ht="15.75" customHeight="1" x14ac:dyDescent="0.25">
      <c r="B4" s="10">
        <v>1</v>
      </c>
      <c r="C4" s="109" t="s">
        <v>59</v>
      </c>
      <c r="D4" s="111" t="s">
        <v>60</v>
      </c>
      <c r="E4" s="11">
        <v>464</v>
      </c>
      <c r="F4" s="111" t="s">
        <v>61</v>
      </c>
      <c r="G4" s="113">
        <v>10</v>
      </c>
      <c r="H4" s="78">
        <f>+G4*$H$2</f>
        <v>30</v>
      </c>
    </row>
    <row r="5" spans="2:8" ht="15.75" customHeight="1" x14ac:dyDescent="0.25">
      <c r="B5" s="12">
        <v>2</v>
      </c>
      <c r="C5" s="109"/>
      <c r="D5" s="83"/>
      <c r="E5" s="13">
        <v>464</v>
      </c>
      <c r="F5" s="111"/>
      <c r="G5" s="113"/>
      <c r="H5" s="78"/>
    </row>
    <row r="6" spans="2:8" ht="15" customHeight="1" x14ac:dyDescent="0.25">
      <c r="B6" s="12">
        <v>3</v>
      </c>
      <c r="C6" s="110"/>
      <c r="D6" s="83"/>
      <c r="E6" s="13">
        <v>464</v>
      </c>
      <c r="F6" s="112"/>
      <c r="G6" s="114"/>
      <c r="H6" s="79"/>
    </row>
    <row r="7" spans="2:8" ht="15.75" customHeight="1" x14ac:dyDescent="0.25">
      <c r="B7" s="12">
        <v>4</v>
      </c>
      <c r="C7" s="13" t="s">
        <v>62</v>
      </c>
      <c r="D7" s="83"/>
      <c r="E7" s="13">
        <v>464</v>
      </c>
      <c r="F7" s="14" t="s">
        <v>63</v>
      </c>
      <c r="G7" s="15">
        <v>5</v>
      </c>
      <c r="H7" s="15">
        <f>+G7*H2</f>
        <v>15</v>
      </c>
    </row>
    <row r="8" spans="2:8" ht="15.75" customHeight="1" x14ac:dyDescent="0.25">
      <c r="B8" s="12">
        <v>5</v>
      </c>
      <c r="C8" s="102" t="s">
        <v>64</v>
      </c>
      <c r="D8" s="83"/>
      <c r="E8" s="13">
        <v>464</v>
      </c>
      <c r="F8" s="92" t="s">
        <v>65</v>
      </c>
      <c r="G8" s="77">
        <v>7</v>
      </c>
      <c r="H8" s="77">
        <f>+G8*$H$2</f>
        <v>21</v>
      </c>
    </row>
    <row r="9" spans="2:8" x14ac:dyDescent="0.25">
      <c r="B9" s="12">
        <v>6</v>
      </c>
      <c r="C9" s="90"/>
      <c r="D9" s="90"/>
      <c r="E9" s="13">
        <v>464</v>
      </c>
      <c r="F9" s="90"/>
      <c r="G9" s="72"/>
      <c r="H9" s="72"/>
    </row>
    <row r="10" spans="2:8" ht="15.75" customHeight="1" x14ac:dyDescent="0.25">
      <c r="B10" s="12">
        <v>7</v>
      </c>
      <c r="C10" s="102" t="s">
        <v>64</v>
      </c>
      <c r="D10" s="92" t="s">
        <v>66</v>
      </c>
      <c r="E10" s="12">
        <v>566</v>
      </c>
      <c r="F10" s="92" t="s">
        <v>67</v>
      </c>
      <c r="G10" s="77">
        <v>7</v>
      </c>
      <c r="H10" s="77">
        <f>+G10*$H$2</f>
        <v>21</v>
      </c>
    </row>
    <row r="11" spans="2:8" ht="15.75" customHeight="1" x14ac:dyDescent="0.25">
      <c r="B11" s="12">
        <v>8</v>
      </c>
      <c r="C11" s="90"/>
      <c r="D11" s="83"/>
      <c r="E11" s="12">
        <v>566</v>
      </c>
      <c r="F11" s="90"/>
      <c r="G11" s="72"/>
      <c r="H11" s="72"/>
    </row>
    <row r="12" spans="2:8" s="29" customFormat="1" ht="15.75" customHeight="1" x14ac:dyDescent="0.25">
      <c r="B12" s="12">
        <v>9</v>
      </c>
      <c r="C12" s="12" t="s">
        <v>62</v>
      </c>
      <c r="D12" s="83"/>
      <c r="E12" s="12">
        <v>150</v>
      </c>
      <c r="F12" s="16" t="s">
        <v>68</v>
      </c>
      <c r="G12" s="15">
        <v>5</v>
      </c>
      <c r="H12" s="15">
        <f>+G12*H2</f>
        <v>15</v>
      </c>
    </row>
    <row r="13" spans="2:8" x14ac:dyDescent="0.25">
      <c r="B13" s="6" t="s">
        <v>112</v>
      </c>
      <c r="C13" s="6" t="s">
        <v>113</v>
      </c>
      <c r="D13" s="90"/>
      <c r="E13" s="12">
        <v>60</v>
      </c>
      <c r="F13" s="6" t="s">
        <v>111</v>
      </c>
      <c r="G13" s="33">
        <v>2</v>
      </c>
      <c r="H13" s="115">
        <f>+G13*3</f>
        <v>6</v>
      </c>
    </row>
    <row r="14" spans="2:8" ht="15" customHeight="1" x14ac:dyDescent="0.25">
      <c r="B14" s="18">
        <v>10</v>
      </c>
      <c r="C14" s="103" t="s">
        <v>64</v>
      </c>
      <c r="D14" s="105" t="s">
        <v>69</v>
      </c>
      <c r="E14" s="19">
        <v>600</v>
      </c>
      <c r="F14" s="104" t="s">
        <v>70</v>
      </c>
      <c r="G14" s="78">
        <v>7</v>
      </c>
      <c r="H14" s="78">
        <f t="shared" ref="H14" si="0">+G14*$H$2</f>
        <v>21</v>
      </c>
    </row>
    <row r="15" spans="2:8" ht="15.75" customHeight="1" x14ac:dyDescent="0.25">
      <c r="B15" s="18">
        <v>11</v>
      </c>
      <c r="C15" s="90"/>
      <c r="D15" s="106"/>
      <c r="E15" s="18">
        <v>600</v>
      </c>
      <c r="F15" s="90"/>
      <c r="G15" s="72"/>
      <c r="H15" s="72"/>
    </row>
    <row r="16" spans="2:8" ht="15" customHeight="1" x14ac:dyDescent="0.25">
      <c r="B16" s="18">
        <v>12</v>
      </c>
      <c r="C16" s="103" t="s">
        <v>64</v>
      </c>
      <c r="D16" s="106"/>
      <c r="E16" s="18">
        <v>600</v>
      </c>
      <c r="F16" s="104" t="s">
        <v>71</v>
      </c>
      <c r="G16" s="77">
        <v>7</v>
      </c>
      <c r="H16" s="77">
        <f t="shared" ref="H16" si="1">+G16*$H$2</f>
        <v>21</v>
      </c>
    </row>
    <row r="17" spans="2:8" ht="15.75" customHeight="1" x14ac:dyDescent="0.25">
      <c r="B17" s="18">
        <v>13</v>
      </c>
      <c r="C17" s="90"/>
      <c r="D17" s="106"/>
      <c r="E17" s="19">
        <v>600</v>
      </c>
      <c r="F17" s="90"/>
      <c r="G17" s="72"/>
      <c r="H17" s="72"/>
    </row>
    <row r="18" spans="2:8" x14ac:dyDescent="0.25">
      <c r="B18" s="18">
        <v>14</v>
      </c>
      <c r="C18" s="19" t="s">
        <v>62</v>
      </c>
      <c r="D18" s="106"/>
      <c r="E18" s="19">
        <v>600</v>
      </c>
      <c r="F18" s="20" t="s">
        <v>72</v>
      </c>
      <c r="G18" s="17">
        <v>5</v>
      </c>
      <c r="H18" s="17">
        <f>+G18*H2</f>
        <v>15</v>
      </c>
    </row>
    <row r="19" spans="2:8" x14ac:dyDescent="0.25">
      <c r="B19" s="2" t="s">
        <v>92</v>
      </c>
      <c r="C19" s="3" t="s">
        <v>64</v>
      </c>
      <c r="D19" s="106"/>
      <c r="E19" s="3">
        <v>340</v>
      </c>
      <c r="F19" s="4" t="s">
        <v>98</v>
      </c>
      <c r="G19" s="17">
        <v>6</v>
      </c>
      <c r="H19" s="17">
        <v>12</v>
      </c>
    </row>
    <row r="20" spans="2:8" x14ac:dyDescent="0.25">
      <c r="B20" s="2" t="s">
        <v>93</v>
      </c>
      <c r="C20" s="3" t="s">
        <v>94</v>
      </c>
      <c r="D20" s="106"/>
      <c r="E20" s="3">
        <v>130</v>
      </c>
      <c r="F20" s="4" t="s">
        <v>99</v>
      </c>
      <c r="G20" s="17">
        <v>4</v>
      </c>
      <c r="H20" s="17">
        <v>8</v>
      </c>
    </row>
    <row r="21" spans="2:8" x14ac:dyDescent="0.25">
      <c r="B21" s="2" t="s">
        <v>95</v>
      </c>
      <c r="C21" s="3" t="s">
        <v>94</v>
      </c>
      <c r="D21" s="106"/>
      <c r="E21" s="3">
        <v>150</v>
      </c>
      <c r="F21" s="4" t="s">
        <v>100</v>
      </c>
      <c r="G21" s="17">
        <v>4</v>
      </c>
      <c r="H21" s="17">
        <v>8</v>
      </c>
    </row>
    <row r="22" spans="2:8" x14ac:dyDescent="0.25">
      <c r="B22" s="2" t="s">
        <v>96</v>
      </c>
      <c r="C22" s="3" t="s">
        <v>94</v>
      </c>
      <c r="D22" s="107"/>
      <c r="E22" s="3">
        <v>150</v>
      </c>
      <c r="F22" s="4" t="s">
        <v>101</v>
      </c>
      <c r="G22" s="17">
        <v>4</v>
      </c>
      <c r="H22" s="17">
        <v>8</v>
      </c>
    </row>
    <row r="23" spans="2:8" x14ac:dyDescent="0.25">
      <c r="B23" s="2" t="s">
        <v>97</v>
      </c>
      <c r="C23" s="3" t="s">
        <v>94</v>
      </c>
      <c r="D23" s="95" t="s">
        <v>73</v>
      </c>
      <c r="E23" s="3">
        <v>150</v>
      </c>
      <c r="F23" s="4" t="s">
        <v>102</v>
      </c>
      <c r="G23" s="17">
        <v>4</v>
      </c>
      <c r="H23" s="17">
        <v>8</v>
      </c>
    </row>
    <row r="24" spans="2:8" ht="15.75" customHeight="1" x14ac:dyDescent="0.25">
      <c r="B24" s="12">
        <v>15</v>
      </c>
      <c r="C24" s="102" t="s">
        <v>64</v>
      </c>
      <c r="D24" s="95"/>
      <c r="E24" s="12">
        <v>566</v>
      </c>
      <c r="F24" s="92" t="s">
        <v>74</v>
      </c>
      <c r="G24" s="77">
        <v>5</v>
      </c>
      <c r="H24" s="77">
        <f t="shared" ref="H24" si="2">+G24*$H$2</f>
        <v>15</v>
      </c>
    </row>
    <row r="25" spans="2:8" ht="15.75" customHeight="1" x14ac:dyDescent="0.25">
      <c r="B25" s="12">
        <v>16</v>
      </c>
      <c r="C25" s="90"/>
      <c r="D25" s="96"/>
      <c r="E25" s="12">
        <v>566</v>
      </c>
      <c r="F25" s="90"/>
      <c r="G25" s="79"/>
      <c r="H25" s="72"/>
    </row>
    <row r="26" spans="2:8" ht="15.75" customHeight="1" x14ac:dyDescent="0.25">
      <c r="B26" s="21">
        <v>17</v>
      </c>
      <c r="C26" s="93" t="s">
        <v>64</v>
      </c>
      <c r="D26" s="94" t="s">
        <v>75</v>
      </c>
      <c r="E26" s="21">
        <v>464</v>
      </c>
      <c r="F26" s="94" t="s">
        <v>76</v>
      </c>
      <c r="G26" s="77">
        <v>6</v>
      </c>
      <c r="H26" s="77">
        <f>+G26*$H$2</f>
        <v>18</v>
      </c>
    </row>
    <row r="27" spans="2:8" ht="15.75" customHeight="1" x14ac:dyDescent="0.25">
      <c r="B27" s="21">
        <v>18</v>
      </c>
      <c r="C27" s="90"/>
      <c r="D27" s="83"/>
      <c r="E27" s="22">
        <v>464</v>
      </c>
      <c r="F27" s="90"/>
      <c r="G27" s="72"/>
      <c r="H27" s="72"/>
    </row>
    <row r="28" spans="2:8" ht="15.75" customHeight="1" x14ac:dyDescent="0.25">
      <c r="B28" s="21">
        <v>19</v>
      </c>
      <c r="C28" s="93" t="s">
        <v>64</v>
      </c>
      <c r="D28" s="83"/>
      <c r="E28" s="21">
        <v>464</v>
      </c>
      <c r="F28" s="94" t="s">
        <v>77</v>
      </c>
      <c r="G28" s="77">
        <v>6</v>
      </c>
      <c r="H28" s="77">
        <f t="shared" ref="H28" si="3">+G28*$H$2</f>
        <v>18</v>
      </c>
    </row>
    <row r="29" spans="2:8" ht="15.75" customHeight="1" x14ac:dyDescent="0.25">
      <c r="B29" s="21">
        <v>20</v>
      </c>
      <c r="C29" s="90"/>
      <c r="D29" s="83"/>
      <c r="E29" s="21">
        <v>464</v>
      </c>
      <c r="F29" s="90"/>
      <c r="G29" s="72"/>
      <c r="H29" s="72"/>
    </row>
    <row r="30" spans="2:8" ht="15.75" customHeight="1" x14ac:dyDescent="0.25">
      <c r="B30" s="21">
        <v>21</v>
      </c>
      <c r="C30" s="93" t="s">
        <v>64</v>
      </c>
      <c r="D30" s="83"/>
      <c r="E30" s="21">
        <v>464</v>
      </c>
      <c r="F30" s="94" t="s">
        <v>78</v>
      </c>
      <c r="G30" s="77">
        <v>6</v>
      </c>
      <c r="H30" s="77">
        <f t="shared" ref="H30" si="4">+G30*$H$2</f>
        <v>18</v>
      </c>
    </row>
    <row r="31" spans="2:8" ht="15.75" customHeight="1" x14ac:dyDescent="0.25">
      <c r="B31" s="21">
        <v>22</v>
      </c>
      <c r="C31" s="90"/>
      <c r="D31" s="90"/>
      <c r="E31" s="21">
        <v>464</v>
      </c>
      <c r="F31" s="90"/>
      <c r="G31" s="72"/>
      <c r="H31" s="72"/>
    </row>
    <row r="32" spans="2:8" ht="15.75" customHeight="1" x14ac:dyDescent="0.25">
      <c r="B32" s="23">
        <v>23</v>
      </c>
      <c r="C32" s="82" t="s">
        <v>64</v>
      </c>
      <c r="D32" s="89" t="s">
        <v>79</v>
      </c>
      <c r="E32" s="23">
        <v>464</v>
      </c>
      <c r="F32" s="89" t="s">
        <v>80</v>
      </c>
      <c r="G32" s="77">
        <v>6</v>
      </c>
      <c r="H32" s="77">
        <f t="shared" ref="H32:H36" si="5">+G32*$H$2</f>
        <v>18</v>
      </c>
    </row>
    <row r="33" spans="2:8" ht="15.75" customHeight="1" x14ac:dyDescent="0.25">
      <c r="B33" s="23">
        <v>24</v>
      </c>
      <c r="C33" s="90"/>
      <c r="D33" s="84"/>
      <c r="E33" s="23">
        <v>464</v>
      </c>
      <c r="F33" s="90"/>
      <c r="G33" s="72"/>
      <c r="H33" s="72"/>
    </row>
    <row r="34" spans="2:8" ht="15.75" customHeight="1" x14ac:dyDescent="0.25">
      <c r="B34" s="23">
        <v>25</v>
      </c>
      <c r="C34" s="82" t="s">
        <v>64</v>
      </c>
      <c r="D34" s="84"/>
      <c r="E34" s="23">
        <v>464</v>
      </c>
      <c r="F34" s="89" t="s">
        <v>81</v>
      </c>
      <c r="G34" s="77">
        <v>6</v>
      </c>
      <c r="H34" s="77">
        <f t="shared" si="5"/>
        <v>18</v>
      </c>
    </row>
    <row r="35" spans="2:8" ht="15.75" customHeight="1" x14ac:dyDescent="0.25">
      <c r="B35" s="23">
        <v>26</v>
      </c>
      <c r="C35" s="90"/>
      <c r="D35" s="84"/>
      <c r="E35" s="23">
        <v>464</v>
      </c>
      <c r="F35" s="90"/>
      <c r="G35" s="72"/>
      <c r="H35" s="72"/>
    </row>
    <row r="36" spans="2:8" ht="15.75" customHeight="1" x14ac:dyDescent="0.25">
      <c r="B36" s="23">
        <v>27</v>
      </c>
      <c r="C36" s="82" t="s">
        <v>64</v>
      </c>
      <c r="D36" s="84"/>
      <c r="E36" s="23">
        <v>464</v>
      </c>
      <c r="F36" s="89" t="s">
        <v>82</v>
      </c>
      <c r="G36" s="70">
        <v>6</v>
      </c>
      <c r="H36" s="70">
        <f t="shared" si="5"/>
        <v>18</v>
      </c>
    </row>
    <row r="37" spans="2:8" ht="15.75" customHeight="1" x14ac:dyDescent="0.25">
      <c r="B37" s="23">
        <v>28</v>
      </c>
      <c r="C37" s="90"/>
      <c r="D37" s="84"/>
      <c r="E37" s="23">
        <v>464</v>
      </c>
      <c r="F37" s="90"/>
      <c r="G37" s="72"/>
      <c r="H37" s="72"/>
    </row>
    <row r="38" spans="2:8" ht="15.75" customHeight="1" x14ac:dyDescent="0.25">
      <c r="B38" s="23">
        <v>29</v>
      </c>
      <c r="C38" s="82" t="s">
        <v>59</v>
      </c>
      <c r="D38" s="84"/>
      <c r="E38" s="23">
        <v>464</v>
      </c>
      <c r="F38" s="89" t="s">
        <v>83</v>
      </c>
      <c r="G38" s="70">
        <v>10</v>
      </c>
      <c r="H38" s="70">
        <f>+G38*H2</f>
        <v>30</v>
      </c>
    </row>
    <row r="39" spans="2:8" ht="15.75" customHeight="1" x14ac:dyDescent="0.25">
      <c r="B39" s="23">
        <v>30</v>
      </c>
      <c r="C39" s="83"/>
      <c r="D39" s="84"/>
      <c r="E39" s="23">
        <v>464</v>
      </c>
      <c r="F39" s="83"/>
      <c r="G39" s="71"/>
      <c r="H39" s="71"/>
    </row>
    <row r="40" spans="2:8" ht="15.75" customHeight="1" x14ac:dyDescent="0.25">
      <c r="B40" s="23">
        <v>31</v>
      </c>
      <c r="C40" s="90"/>
      <c r="D40" s="84"/>
      <c r="E40" s="23">
        <v>464</v>
      </c>
      <c r="F40" s="90"/>
      <c r="G40" s="72"/>
      <c r="H40" s="72"/>
    </row>
    <row r="41" spans="2:8" ht="15.75" customHeight="1" x14ac:dyDescent="0.25">
      <c r="B41" s="23">
        <v>32</v>
      </c>
      <c r="C41" s="82" t="s">
        <v>64</v>
      </c>
      <c r="D41" s="84"/>
      <c r="E41" s="23">
        <v>464</v>
      </c>
      <c r="F41" s="84" t="s">
        <v>84</v>
      </c>
      <c r="G41" s="73">
        <v>6</v>
      </c>
      <c r="H41" s="73">
        <f>+G41*3</f>
        <v>18</v>
      </c>
    </row>
    <row r="42" spans="2:8" ht="15.75" customHeight="1" x14ac:dyDescent="0.25">
      <c r="B42" s="23">
        <v>33</v>
      </c>
      <c r="C42" s="83"/>
      <c r="D42" s="84"/>
      <c r="E42" s="23">
        <v>464</v>
      </c>
      <c r="F42" s="83"/>
      <c r="G42" s="71"/>
      <c r="H42" s="71"/>
    </row>
    <row r="43" spans="2:8" ht="15" customHeight="1" x14ac:dyDescent="0.25">
      <c r="B43" s="24">
        <v>34</v>
      </c>
      <c r="C43" s="85" t="s">
        <v>85</v>
      </c>
      <c r="D43" s="91"/>
      <c r="E43" s="24">
        <v>464</v>
      </c>
      <c r="F43" s="86" t="s">
        <v>86</v>
      </c>
      <c r="G43" s="74">
        <v>25</v>
      </c>
      <c r="H43" s="74">
        <f>+G43*3</f>
        <v>75</v>
      </c>
    </row>
    <row r="44" spans="2:8" ht="15.75" customHeight="1" x14ac:dyDescent="0.25">
      <c r="B44" s="24">
        <v>35</v>
      </c>
      <c r="C44" s="85"/>
      <c r="D44" s="91"/>
      <c r="E44" s="24">
        <v>464</v>
      </c>
      <c r="F44" s="87"/>
      <c r="G44" s="75"/>
      <c r="H44" s="75"/>
    </row>
    <row r="45" spans="2:8" ht="15.75" customHeight="1" x14ac:dyDescent="0.25">
      <c r="B45" s="24">
        <v>36</v>
      </c>
      <c r="C45" s="85"/>
      <c r="D45" s="91"/>
      <c r="E45" s="24">
        <v>464</v>
      </c>
      <c r="F45" s="87"/>
      <c r="G45" s="75"/>
      <c r="H45" s="75"/>
    </row>
    <row r="46" spans="2:8" ht="15.75" customHeight="1" x14ac:dyDescent="0.25">
      <c r="B46" s="25">
        <v>37</v>
      </c>
      <c r="C46" s="85"/>
      <c r="D46" s="91"/>
      <c r="E46" s="24">
        <v>464</v>
      </c>
      <c r="F46" s="87"/>
      <c r="G46" s="75"/>
      <c r="H46" s="75"/>
    </row>
    <row r="47" spans="2:8" ht="15.75" customHeight="1" x14ac:dyDescent="0.25">
      <c r="B47" s="26">
        <v>38</v>
      </c>
      <c r="C47" s="85"/>
      <c r="D47" s="91"/>
      <c r="E47" s="25">
        <v>464</v>
      </c>
      <c r="F47" s="87"/>
      <c r="G47" s="75"/>
      <c r="H47" s="75"/>
    </row>
    <row r="48" spans="2:8" ht="15.75" customHeight="1" x14ac:dyDescent="0.25">
      <c r="B48" s="26">
        <v>39</v>
      </c>
      <c r="C48" s="85"/>
      <c r="D48" s="27"/>
      <c r="E48" s="26">
        <v>464</v>
      </c>
      <c r="F48" s="88"/>
      <c r="G48" s="76"/>
      <c r="H48" s="76"/>
    </row>
    <row r="49" spans="2:8" x14ac:dyDescent="0.25">
      <c r="B49" s="35" t="s">
        <v>103</v>
      </c>
      <c r="C49" s="2" t="s">
        <v>94</v>
      </c>
      <c r="D49" s="99" t="s">
        <v>104</v>
      </c>
      <c r="E49" s="5">
        <v>150</v>
      </c>
      <c r="F49" s="32" t="s">
        <v>105</v>
      </c>
      <c r="G49" s="36">
        <v>4</v>
      </c>
      <c r="H49" s="36">
        <f>+G49*2</f>
        <v>8</v>
      </c>
    </row>
    <row r="50" spans="2:8" x14ac:dyDescent="0.25">
      <c r="B50" s="35">
        <v>40</v>
      </c>
      <c r="C50" s="97" t="s">
        <v>64</v>
      </c>
      <c r="D50" s="99"/>
      <c r="E50" s="5">
        <v>464</v>
      </c>
      <c r="F50" s="100" t="s">
        <v>87</v>
      </c>
      <c r="G50" s="80">
        <v>6</v>
      </c>
      <c r="H50" s="80">
        <f>+G50*3</f>
        <v>18</v>
      </c>
    </row>
    <row r="51" spans="2:8" s="29" customFormat="1" x14ac:dyDescent="0.25">
      <c r="B51" s="35">
        <v>41</v>
      </c>
      <c r="C51" s="98"/>
      <c r="D51" s="99"/>
      <c r="E51" s="5">
        <v>464</v>
      </c>
      <c r="F51" s="101"/>
      <c r="G51" s="81"/>
      <c r="H51" s="81"/>
    </row>
    <row r="52" spans="2:8" ht="15.75" customHeight="1" x14ac:dyDescent="0.25">
      <c r="G52" s="28">
        <f>SUM(G4:G51)</f>
        <v>169</v>
      </c>
      <c r="H52" s="28">
        <f>SUM(H4:H51)</f>
        <v>481</v>
      </c>
    </row>
    <row r="53" spans="2:8" ht="15.75" customHeight="1" x14ac:dyDescent="0.25"/>
    <row r="54" spans="2:8" ht="15.75" customHeight="1" x14ac:dyDescent="0.25"/>
    <row r="55" spans="2:8" ht="15.75" customHeight="1" x14ac:dyDescent="0.25">
      <c r="F55" s="54" t="s">
        <v>106</v>
      </c>
      <c r="G55" s="116" t="s">
        <v>115</v>
      </c>
      <c r="H55" s="116" t="s">
        <v>116</v>
      </c>
    </row>
    <row r="56" spans="2:8" ht="15.75" customHeight="1" x14ac:dyDescent="0.25">
      <c r="F56" s="33" t="s">
        <v>107</v>
      </c>
      <c r="G56" s="53">
        <v>141</v>
      </c>
      <c r="H56" s="53">
        <f>+G56*3</f>
        <v>423</v>
      </c>
    </row>
    <row r="57" spans="2:8" ht="15.75" customHeight="1" x14ac:dyDescent="0.25">
      <c r="F57" s="33" t="s">
        <v>108</v>
      </c>
      <c r="G57" s="53">
        <v>26</v>
      </c>
      <c r="H57" s="53">
        <f>+G57*2</f>
        <v>52</v>
      </c>
    </row>
    <row r="58" spans="2:8" ht="15.75" customHeight="1" x14ac:dyDescent="0.25">
      <c r="F58" s="33" t="s">
        <v>109</v>
      </c>
      <c r="G58" s="53">
        <v>46</v>
      </c>
      <c r="H58" s="53">
        <f>+G58*3</f>
        <v>138</v>
      </c>
    </row>
    <row r="59" spans="2:8" ht="15.75" customHeight="1" x14ac:dyDescent="0.25">
      <c r="F59" s="33" t="s">
        <v>110</v>
      </c>
      <c r="G59" s="53">
        <v>3</v>
      </c>
      <c r="H59" s="53">
        <f>+G59*3</f>
        <v>9</v>
      </c>
    </row>
    <row r="60" spans="2:8" ht="15.75" customHeight="1" x14ac:dyDescent="0.25">
      <c r="F60" s="33" t="s">
        <v>111</v>
      </c>
      <c r="G60" s="53">
        <v>2</v>
      </c>
      <c r="H60" s="53">
        <f>+G60*3</f>
        <v>6</v>
      </c>
    </row>
    <row r="61" spans="2:8" ht="15.75" customHeight="1" x14ac:dyDescent="0.25">
      <c r="H61" s="28">
        <f>SUM(H56:H60)</f>
        <v>628</v>
      </c>
    </row>
    <row r="62" spans="2:8" ht="15.75" customHeight="1" x14ac:dyDescent="0.25"/>
    <row r="63" spans="2:8" ht="15.75" customHeight="1" x14ac:dyDescent="0.25"/>
    <row r="64" spans="2: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</sheetData>
  <mergeCells count="72">
    <mergeCell ref="B2:G2"/>
    <mergeCell ref="C4:C6"/>
    <mergeCell ref="D4:D9"/>
    <mergeCell ref="F4:F6"/>
    <mergeCell ref="G4:G6"/>
    <mergeCell ref="C8:C9"/>
    <mergeCell ref="F8:F9"/>
    <mergeCell ref="G8:G9"/>
    <mergeCell ref="C50:C51"/>
    <mergeCell ref="D49:D51"/>
    <mergeCell ref="F50:F51"/>
    <mergeCell ref="G50:G51"/>
    <mergeCell ref="C10:C11"/>
    <mergeCell ref="D10:D13"/>
    <mergeCell ref="F10:F11"/>
    <mergeCell ref="G10:G11"/>
    <mergeCell ref="C14:C15"/>
    <mergeCell ref="F14:F15"/>
    <mergeCell ref="G14:G15"/>
    <mergeCell ref="C16:C17"/>
    <mergeCell ref="F16:F17"/>
    <mergeCell ref="G16:G17"/>
    <mergeCell ref="D14:D22"/>
    <mergeCell ref="C24:C25"/>
    <mergeCell ref="F24:F25"/>
    <mergeCell ref="G24:G25"/>
    <mergeCell ref="G28:G29"/>
    <mergeCell ref="C26:C27"/>
    <mergeCell ref="D26:D31"/>
    <mergeCell ref="F26:F27"/>
    <mergeCell ref="G26:G27"/>
    <mergeCell ref="C28:C29"/>
    <mergeCell ref="C30:C31"/>
    <mergeCell ref="F30:F31"/>
    <mergeCell ref="G30:G31"/>
    <mergeCell ref="D23:D25"/>
    <mergeCell ref="F28:F29"/>
    <mergeCell ref="C32:C33"/>
    <mergeCell ref="D32:D47"/>
    <mergeCell ref="F32:F33"/>
    <mergeCell ref="G32:G33"/>
    <mergeCell ref="C34:C35"/>
    <mergeCell ref="G38:G40"/>
    <mergeCell ref="H50:H51"/>
    <mergeCell ref="H24:H25"/>
    <mergeCell ref="C41:C42"/>
    <mergeCell ref="F41:F42"/>
    <mergeCell ref="G41:G42"/>
    <mergeCell ref="C43:C48"/>
    <mergeCell ref="F43:F48"/>
    <mergeCell ref="G43:G48"/>
    <mergeCell ref="F34:F35"/>
    <mergeCell ref="G34:G35"/>
    <mergeCell ref="C36:C37"/>
    <mergeCell ref="F36:F37"/>
    <mergeCell ref="G36:G37"/>
    <mergeCell ref="C38:C40"/>
    <mergeCell ref="F38:F40"/>
    <mergeCell ref="H4:H6"/>
    <mergeCell ref="H8:H9"/>
    <mergeCell ref="H10:H11"/>
    <mergeCell ref="H14:H15"/>
    <mergeCell ref="H16:H17"/>
    <mergeCell ref="H38:H40"/>
    <mergeCell ref="H41:H42"/>
    <mergeCell ref="H43:H48"/>
    <mergeCell ref="H26:H27"/>
    <mergeCell ref="H28:H29"/>
    <mergeCell ref="H30:H31"/>
    <mergeCell ref="H32:H33"/>
    <mergeCell ref="H34:H35"/>
    <mergeCell ref="H36:H3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Temporada 2024</vt:lpstr>
      <vt:lpstr>Detalle Palcos </vt:lpstr>
      <vt:lpstr>'Detalle Palcos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Diaz Camacho</dc:creator>
  <cp:lastModifiedBy>NILSA ADACHI</cp:lastModifiedBy>
  <cp:lastPrinted>2023-08-31T15:54:31Z</cp:lastPrinted>
  <dcterms:created xsi:type="dcterms:W3CDTF">2022-11-09T15:28:28Z</dcterms:created>
  <dcterms:modified xsi:type="dcterms:W3CDTF">2023-09-08T16:17:51Z</dcterms:modified>
</cp:coreProperties>
</file>