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8800" windowHeight="11835"/>
  </bookViews>
  <sheets>
    <sheet name="REsumen Eventos " sheetId="1" r:id="rId1"/>
    <sheet name="Hoja1" sheetId="4" r:id="rId2"/>
    <sheet name="Palcos " sheetId="2" r:id="rId3"/>
    <sheet name="Palco Guacherna" sheetId="3" r:id="rId4"/>
  </sheets>
  <definedNames>
    <definedName name="_xlnm._FilterDatabase" localSheetId="0" hidden="1">'REsumen Eventos '!$G$8:$BZ$44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4" l="1"/>
  <c r="S12" i="4"/>
  <c r="S11" i="4"/>
  <c r="S10" i="4"/>
  <c r="S9" i="4"/>
  <c r="J12" i="3" l="1"/>
  <c r="G34" i="2"/>
  <c r="G30" i="2"/>
  <c r="G26" i="2"/>
  <c r="BZ35" i="1" l="1"/>
  <c r="BZ28" i="1"/>
  <c r="BZ20" i="1"/>
  <c r="BZ18" i="1"/>
  <c r="AP26" i="1"/>
  <c r="BH40" i="1"/>
  <c r="BH39" i="1"/>
  <c r="BH33" i="1"/>
  <c r="BH32" i="1"/>
  <c r="BH25" i="1"/>
  <c r="BH24" i="1"/>
  <c r="AP38" i="1"/>
  <c r="AP37" i="1"/>
  <c r="AP31" i="1"/>
  <c r="AP30" i="1"/>
  <c r="AP23" i="1"/>
  <c r="AP22" i="1"/>
  <c r="X39" i="1"/>
  <c r="X37" i="1"/>
  <c r="X32" i="1"/>
  <c r="X30" i="1"/>
  <c r="X24" i="1"/>
  <c r="X22" i="1"/>
  <c r="X40" i="1"/>
  <c r="X38" i="1"/>
  <c r="X33" i="1"/>
  <c r="X31" i="1"/>
  <c r="X44" i="1"/>
  <c r="X43" i="1"/>
  <c r="X42" i="1"/>
  <c r="X41" i="1"/>
  <c r="X36" i="1"/>
  <c r="X35" i="1"/>
  <c r="X34" i="1"/>
  <c r="X29" i="1"/>
  <c r="X28" i="1"/>
  <c r="X27" i="1"/>
  <c r="X26" i="1"/>
  <c r="X25" i="1"/>
  <c r="X23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</calcChain>
</file>

<file path=xl/sharedStrings.xml><?xml version="1.0" encoding="utf-8"?>
<sst xmlns="http://schemas.openxmlformats.org/spreadsheetml/2006/main" count="335" uniqueCount="96">
  <si>
    <t>CARNAVAL DE BARRANQUILLA SAS</t>
  </si>
  <si>
    <t xml:space="preserve">DEPARTAMENTO DE EVENTOS </t>
  </si>
  <si>
    <t>MES</t>
  </si>
  <si>
    <t xml:space="preserve">FECHA </t>
  </si>
  <si>
    <t>DIA</t>
  </si>
  <si>
    <t xml:space="preserve">HORA </t>
  </si>
  <si>
    <t xml:space="preserve">NOMBRE DEL VENTO </t>
  </si>
  <si>
    <t xml:space="preserve">LUGAR </t>
  </si>
  <si>
    <t xml:space="preserve">Enero </t>
  </si>
  <si>
    <t xml:space="preserve">Sábado </t>
  </si>
  <si>
    <t xml:space="preserve">Malecón del Rio </t>
  </si>
  <si>
    <t xml:space="preserve">Domingo </t>
  </si>
  <si>
    <t>Plaza de la Paz</t>
  </si>
  <si>
    <t xml:space="preserve">Febrero </t>
  </si>
  <si>
    <t xml:space="preserve">Viernes </t>
  </si>
  <si>
    <t xml:space="preserve">Festival Viva la Tradición                         Danzas de Relación y Especiales </t>
  </si>
  <si>
    <t xml:space="preserve">Festival Viva la Tradición                   Comparsas de Fantasia y Tradicion Popular </t>
  </si>
  <si>
    <t xml:space="preserve">Bando y Coronación Carnaval de Los Niños </t>
  </si>
  <si>
    <t xml:space="preserve">Guacherna Estercita Forero </t>
  </si>
  <si>
    <t>Carrera 44 con calle 70, hasta la cuchilla del Barrio Abajo</t>
  </si>
  <si>
    <t xml:space="preserve">Desfile Carnaval de los Niños </t>
  </si>
  <si>
    <t>Carrera 53</t>
  </si>
  <si>
    <t xml:space="preserve">Par Vial Carrera 50 </t>
  </si>
  <si>
    <t xml:space="preserve">Coronacion Reina del Carnaval </t>
  </si>
  <si>
    <t>Estadio Romelio Martínez</t>
  </si>
  <si>
    <t xml:space="preserve">Batalla de Flores </t>
  </si>
  <si>
    <t>Vía 40</t>
  </si>
  <si>
    <t>Desfile del Rey Momo</t>
  </si>
  <si>
    <t xml:space="preserve">Calle 17 </t>
  </si>
  <si>
    <t>Gran parada de Tradición y Folclor</t>
  </si>
  <si>
    <t xml:space="preserve">Festival de Letanias </t>
  </si>
  <si>
    <t xml:space="preserve">Cuchilla del Barrio Abajo </t>
  </si>
  <si>
    <t xml:space="preserve">Lunes </t>
  </si>
  <si>
    <t xml:space="preserve">Gran parada de Comparsas </t>
  </si>
  <si>
    <t>Encuentro de Comedias</t>
  </si>
  <si>
    <t xml:space="preserve">Parque Almendra </t>
  </si>
  <si>
    <t xml:space="preserve">Martes </t>
  </si>
  <si>
    <t xml:space="preserve">Joselito se va con las cenizas </t>
  </si>
  <si>
    <t>Carrera 54 con calle 59, finaliza en Barrio Abajo</t>
  </si>
  <si>
    <t>Parque Estadio Metropolitano</t>
  </si>
  <si>
    <t xml:space="preserve">Miercoles </t>
  </si>
  <si>
    <t>10:00 a.m.</t>
  </si>
  <si>
    <t xml:space="preserve">Jueves </t>
  </si>
  <si>
    <t xml:space="preserve">Baila la calle / Noche del Rio  </t>
  </si>
  <si>
    <t xml:space="preserve">Baila la calle / Noche de Orquestas/ </t>
  </si>
  <si>
    <t xml:space="preserve">Coronacion Reina Popular </t>
  </si>
  <si>
    <t>Inicia Rio de Tradiciones           (Exposición de Macrofiguras)</t>
  </si>
  <si>
    <t>Finaliza Rio de Tradiciones - (Exposición de Macrofiguras)</t>
  </si>
  <si>
    <t>OPERADORES LOGISTICOS 2023</t>
  </si>
  <si>
    <t>OPERADOR 2</t>
  </si>
  <si>
    <t>OPERADOR 3</t>
  </si>
  <si>
    <t>OPERADOR 4</t>
  </si>
  <si>
    <t>COORD.</t>
  </si>
  <si>
    <t>COORD ALIST.</t>
  </si>
  <si>
    <t>COORD. ZONA CONCEN.</t>
  </si>
  <si>
    <t>OPERAD ALIST.</t>
  </si>
  <si>
    <t>OPERAD. LOGIS</t>
  </si>
  <si>
    <t>AVANZ.</t>
  </si>
  <si>
    <t>BRIGAD.</t>
  </si>
  <si>
    <t>MONT.</t>
  </si>
  <si>
    <t>SEGUR.</t>
  </si>
  <si>
    <t>OPE         VIP</t>
  </si>
  <si>
    <t>OFIC.</t>
  </si>
  <si>
    <t>TOTAL</t>
  </si>
  <si>
    <t>COORD.ALIST.</t>
  </si>
  <si>
    <t xml:space="preserve">Plaza de la Paz </t>
  </si>
  <si>
    <t xml:space="preserve">RELACION OPERADORES LOGISTICOS </t>
  </si>
  <si>
    <t>CARNAVAL 2024</t>
  </si>
  <si>
    <t>TEMPORADA CARNAVALERA 2024</t>
  </si>
  <si>
    <t>Encuentro de comedias</t>
  </si>
  <si>
    <t>Baila la calle / festval de orquestas</t>
  </si>
  <si>
    <t>Plaza de la paz</t>
  </si>
  <si>
    <t xml:space="preserve">Lactura del Bando </t>
  </si>
  <si>
    <t>RADIOS CARNAVAL</t>
  </si>
  <si>
    <t>RADIOS LOGISTICA</t>
  </si>
  <si>
    <t>PREVIA</t>
  </si>
  <si>
    <t>BOCACALLES</t>
  </si>
  <si>
    <t>OPERADOR. ZONA CONCEN.</t>
  </si>
  <si>
    <t>PASO SEGURO</t>
  </si>
  <si>
    <t>PASO SEGUROS</t>
  </si>
  <si>
    <t>INGRESOS BOCACALLES</t>
  </si>
  <si>
    <t>COORDI. ZONA CONCEN.</t>
  </si>
  <si>
    <t>MINI PALCOS</t>
  </si>
  <si>
    <t>PALCOS</t>
  </si>
  <si>
    <t xml:space="preserve">PALCOS Y MINIPALCOS </t>
  </si>
  <si>
    <t xml:space="preserve">PALCOS TARIMAS Y ZONA PRENSA VIA 40 </t>
  </si>
  <si>
    <t xml:space="preserve">PALCOS VIA 40 </t>
  </si>
  <si>
    <t xml:space="preserve">PALCOS     VIA 40 </t>
  </si>
  <si>
    <t xml:space="preserve">MINIPALCOS VIA 40 </t>
  </si>
  <si>
    <t xml:space="preserve">OPERAD. LOGIS + PASO SEGURO </t>
  </si>
  <si>
    <t xml:space="preserve">MINIPALCOS     VIA 40 </t>
  </si>
  <si>
    <t xml:space="preserve">DIRECCION DE OPERACIONES Y LOGISTICA </t>
  </si>
  <si>
    <t xml:space="preserve">PALCO Y TARIMA GUACHERNA </t>
  </si>
  <si>
    <t xml:space="preserve">PALCO Y TARIMA ALCALDIA GUACHERNA </t>
  </si>
  <si>
    <t xml:space="preserve">TOTAL PERSONAL </t>
  </si>
  <si>
    <t xml:space="preserve">CATEDRAL  Y PLAZA DE LA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</si>
</sst>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2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b/>
      <sz val="14"/>
      <color theme="0"/>
      <name val="Tahoma"/>
      <family val="2"/>
    </font>
    <font>
      <b/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 shrinkToFit="1"/>
    </xf>
    <xf numFmtId="17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8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8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8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5"/>
  <sheetViews>
    <sheetView tabSelected="1" zoomScale="60" zoomScaleNormal="60" workbookViewId="0">
      <selection sqref="A1:XFD1048576"/>
    </sheetView>
  </sheetViews>
  <sheetFormatPr baseColWidth="10" defaultRowHeight="18" x14ac:dyDescent="0.25"/>
  <cols>
    <col min="1" max="1" width="18" style="10" customWidth="1"/>
    <col min="2" max="2" width="8.42578125" style="8" customWidth="1"/>
    <col min="3" max="3" width="17" style="8" customWidth="1"/>
    <col min="4" max="4" width="19.85546875" style="8" customWidth="1"/>
    <col min="5" max="5" width="27.85546875" style="8" customWidth="1"/>
    <col min="6" max="6" width="33.5703125" style="8" customWidth="1"/>
    <col min="7" max="78" width="15" style="7" customWidth="1"/>
    <col min="79" max="16384" width="11.42578125" style="8"/>
  </cols>
  <sheetData>
    <row r="1" spans="1:78" ht="25.5" x14ac:dyDescent="0.25">
      <c r="A1" s="56" t="s">
        <v>0</v>
      </c>
      <c r="B1" s="56"/>
      <c r="C1" s="56"/>
      <c r="D1" s="56"/>
      <c r="E1" s="56"/>
      <c r="F1" s="6"/>
    </row>
    <row r="2" spans="1:78" ht="25.5" x14ac:dyDescent="0.25">
      <c r="A2" s="56" t="s">
        <v>1</v>
      </c>
      <c r="B2" s="56"/>
      <c r="C2" s="56"/>
      <c r="D2" s="56"/>
      <c r="E2" s="56"/>
      <c r="F2" s="6"/>
    </row>
    <row r="3" spans="1:78" ht="25.5" x14ac:dyDescent="0.25">
      <c r="A3" s="56" t="s">
        <v>66</v>
      </c>
      <c r="B3" s="56"/>
      <c r="C3" s="56"/>
      <c r="D3" s="56"/>
      <c r="E3" s="56"/>
      <c r="F3" s="6"/>
    </row>
    <row r="4" spans="1:78" ht="25.5" x14ac:dyDescent="0.25">
      <c r="A4" s="56" t="s">
        <v>67</v>
      </c>
      <c r="B4" s="56"/>
      <c r="C4" s="56"/>
      <c r="D4" s="56"/>
      <c r="E4" s="56"/>
      <c r="F4" s="6"/>
    </row>
    <row r="5" spans="1:78" ht="26.25" thickBot="1" x14ac:dyDescent="0.3">
      <c r="A5" s="9"/>
      <c r="B5" s="9"/>
      <c r="C5" s="9"/>
      <c r="D5" s="9"/>
      <c r="E5" s="9"/>
      <c r="F5" s="6"/>
    </row>
    <row r="6" spans="1:78" ht="18.75" thickBot="1" x14ac:dyDescent="0.3">
      <c r="G6" s="43" t="s">
        <v>48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5"/>
      <c r="BY6" s="45"/>
      <c r="BZ6" s="46"/>
    </row>
    <row r="7" spans="1:78" ht="34.5" customHeight="1" thickTop="1" thickBot="1" x14ac:dyDescent="0.3">
      <c r="A7" s="57" t="s">
        <v>68</v>
      </c>
      <c r="B7" s="57"/>
      <c r="C7" s="57"/>
      <c r="D7" s="57"/>
      <c r="E7" s="57"/>
      <c r="F7" s="58"/>
      <c r="G7" s="43" t="s">
        <v>63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  <c r="W7" s="45"/>
      <c r="X7" s="46"/>
      <c r="Y7" s="47" t="s">
        <v>49</v>
      </c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9"/>
      <c r="AO7" s="49"/>
      <c r="AP7" s="50"/>
      <c r="AQ7" s="43" t="s">
        <v>50</v>
      </c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2"/>
      <c r="BG7" s="52"/>
      <c r="BH7" s="53"/>
      <c r="BI7" s="43" t="s">
        <v>51</v>
      </c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5"/>
      <c r="BY7" s="45"/>
      <c r="BZ7" s="46"/>
    </row>
    <row r="8" spans="1:78" ht="77.25" customHeight="1" thickTop="1" thickBot="1" x14ac:dyDescent="0.3">
      <c r="A8" s="11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2" t="s">
        <v>7</v>
      </c>
      <c r="G8" s="13" t="s">
        <v>52</v>
      </c>
      <c r="H8" s="13" t="s">
        <v>78</v>
      </c>
      <c r="I8" s="13" t="s">
        <v>53</v>
      </c>
      <c r="J8" s="13" t="s">
        <v>81</v>
      </c>
      <c r="K8" s="13" t="s">
        <v>77</v>
      </c>
      <c r="L8" s="13" t="s">
        <v>55</v>
      </c>
      <c r="M8" s="13" t="s">
        <v>56</v>
      </c>
      <c r="N8" s="13" t="s">
        <v>75</v>
      </c>
      <c r="O8" s="13" t="s">
        <v>57</v>
      </c>
      <c r="P8" s="13" t="s">
        <v>58</v>
      </c>
      <c r="Q8" s="13" t="s">
        <v>59</v>
      </c>
      <c r="R8" s="13" t="s">
        <v>60</v>
      </c>
      <c r="S8" s="13" t="s">
        <v>76</v>
      </c>
      <c r="T8" s="14" t="s">
        <v>61</v>
      </c>
      <c r="U8" s="13" t="s">
        <v>62</v>
      </c>
      <c r="V8" s="13" t="s">
        <v>74</v>
      </c>
      <c r="W8" s="13" t="s">
        <v>73</v>
      </c>
      <c r="X8" s="13" t="s">
        <v>63</v>
      </c>
      <c r="Y8" s="13" t="s">
        <v>52</v>
      </c>
      <c r="Z8" s="13" t="s">
        <v>78</v>
      </c>
      <c r="AA8" s="13" t="s">
        <v>64</v>
      </c>
      <c r="AB8" s="13" t="s">
        <v>54</v>
      </c>
      <c r="AC8" s="13" t="s">
        <v>77</v>
      </c>
      <c r="AD8" s="13" t="s">
        <v>55</v>
      </c>
      <c r="AE8" s="13" t="s">
        <v>56</v>
      </c>
      <c r="AF8" s="13" t="s">
        <v>75</v>
      </c>
      <c r="AG8" s="13" t="s">
        <v>57</v>
      </c>
      <c r="AH8" s="13" t="s">
        <v>58</v>
      </c>
      <c r="AI8" s="13" t="s">
        <v>59</v>
      </c>
      <c r="AJ8" s="13" t="s">
        <v>60</v>
      </c>
      <c r="AK8" s="13" t="s">
        <v>76</v>
      </c>
      <c r="AL8" s="14" t="s">
        <v>61</v>
      </c>
      <c r="AM8" s="13" t="s">
        <v>62</v>
      </c>
      <c r="AN8" s="13" t="s">
        <v>74</v>
      </c>
      <c r="AO8" s="13" t="s">
        <v>73</v>
      </c>
      <c r="AP8" s="13" t="s">
        <v>63</v>
      </c>
      <c r="AQ8" s="13" t="s">
        <v>52</v>
      </c>
      <c r="AR8" s="13" t="s">
        <v>78</v>
      </c>
      <c r="AS8" s="13" t="s">
        <v>64</v>
      </c>
      <c r="AT8" s="13" t="s">
        <v>54</v>
      </c>
      <c r="AU8" s="13" t="s">
        <v>77</v>
      </c>
      <c r="AV8" s="13" t="s">
        <v>55</v>
      </c>
      <c r="AW8" s="13" t="s">
        <v>56</v>
      </c>
      <c r="AX8" s="13" t="s">
        <v>75</v>
      </c>
      <c r="AY8" s="13" t="s">
        <v>57</v>
      </c>
      <c r="AZ8" s="13" t="s">
        <v>58</v>
      </c>
      <c r="BA8" s="13" t="s">
        <v>59</v>
      </c>
      <c r="BB8" s="13" t="s">
        <v>60</v>
      </c>
      <c r="BC8" s="13" t="s">
        <v>76</v>
      </c>
      <c r="BD8" s="14" t="s">
        <v>61</v>
      </c>
      <c r="BE8" s="13" t="s">
        <v>62</v>
      </c>
      <c r="BF8" s="13" t="s">
        <v>74</v>
      </c>
      <c r="BG8" s="13" t="s">
        <v>73</v>
      </c>
      <c r="BH8" s="13" t="s">
        <v>63</v>
      </c>
      <c r="BI8" s="13" t="s">
        <v>52</v>
      </c>
      <c r="BJ8" s="13" t="s">
        <v>78</v>
      </c>
      <c r="BK8" s="13" t="s">
        <v>64</v>
      </c>
      <c r="BL8" s="13" t="s">
        <v>54</v>
      </c>
      <c r="BM8" s="13" t="s">
        <v>77</v>
      </c>
      <c r="BN8" s="13" t="s">
        <v>55</v>
      </c>
      <c r="BO8" s="13" t="s">
        <v>56</v>
      </c>
      <c r="BP8" s="13" t="s">
        <v>75</v>
      </c>
      <c r="BQ8" s="13" t="s">
        <v>57</v>
      </c>
      <c r="BR8" s="13" t="s">
        <v>58</v>
      </c>
      <c r="BS8" s="13" t="s">
        <v>59</v>
      </c>
      <c r="BT8" s="13" t="s">
        <v>60</v>
      </c>
      <c r="BU8" s="13" t="s">
        <v>76</v>
      </c>
      <c r="BV8" s="14" t="s">
        <v>61</v>
      </c>
      <c r="BW8" s="13" t="s">
        <v>62</v>
      </c>
      <c r="BX8" s="13" t="s">
        <v>74</v>
      </c>
      <c r="BY8" s="13" t="s">
        <v>73</v>
      </c>
      <c r="BZ8" s="13" t="s">
        <v>63</v>
      </c>
    </row>
    <row r="9" spans="1:78" ht="51.75" customHeight="1" thickTop="1" thickBot="1" x14ac:dyDescent="0.3">
      <c r="A9" s="15" t="s">
        <v>8</v>
      </c>
      <c r="B9" s="16">
        <v>16</v>
      </c>
      <c r="C9" s="17" t="s">
        <v>40</v>
      </c>
      <c r="D9" s="18" t="s">
        <v>41</v>
      </c>
      <c r="E9" s="19" t="s">
        <v>46</v>
      </c>
      <c r="F9" s="20" t="s">
        <v>10</v>
      </c>
      <c r="G9" s="4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3">
        <v>0</v>
      </c>
      <c r="W9" s="3">
        <v>0</v>
      </c>
      <c r="X9" s="3">
        <f>U9+T9+S9+R9+Q9+P9+O9+N9+M9+L9+K9+J9+I9+H9+G9</f>
        <v>0</v>
      </c>
      <c r="Y9" s="4">
        <v>0</v>
      </c>
      <c r="Z9" s="4">
        <v>0</v>
      </c>
      <c r="AA9" s="4">
        <v>0</v>
      </c>
      <c r="AB9" s="4">
        <v>0</v>
      </c>
      <c r="AC9" s="2">
        <v>0</v>
      </c>
      <c r="AD9" s="4">
        <v>0</v>
      </c>
      <c r="AE9" s="4">
        <v>0</v>
      </c>
      <c r="AF9" s="2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3">
        <v>0</v>
      </c>
      <c r="AO9" s="3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2">
        <v>0</v>
      </c>
      <c r="AV9" s="4">
        <v>0</v>
      </c>
      <c r="AW9" s="4">
        <v>0</v>
      </c>
      <c r="AX9" s="2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3">
        <v>0</v>
      </c>
      <c r="BG9" s="3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2">
        <v>0</v>
      </c>
      <c r="BN9" s="4">
        <v>0</v>
      </c>
      <c r="BO9" s="4">
        <v>0</v>
      </c>
      <c r="BP9" s="2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3">
        <v>0</v>
      </c>
      <c r="BY9" s="3">
        <v>0</v>
      </c>
      <c r="BZ9" s="4">
        <v>0</v>
      </c>
    </row>
    <row r="10" spans="1:78" ht="35.25" customHeight="1" thickTop="1" thickBot="1" x14ac:dyDescent="0.3">
      <c r="A10" s="15" t="s">
        <v>8</v>
      </c>
      <c r="B10" s="16">
        <v>20</v>
      </c>
      <c r="C10" s="17" t="s">
        <v>9</v>
      </c>
      <c r="D10" s="18">
        <v>0.83333333333333337</v>
      </c>
      <c r="E10" s="19" t="s">
        <v>72</v>
      </c>
      <c r="F10" s="21" t="s">
        <v>71</v>
      </c>
      <c r="G10" s="5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190</v>
      </c>
      <c r="N10" s="1">
        <v>16</v>
      </c>
      <c r="O10" s="1">
        <v>10</v>
      </c>
      <c r="P10" s="1">
        <v>6</v>
      </c>
      <c r="Q10" s="1">
        <v>30</v>
      </c>
      <c r="R10" s="1">
        <v>15</v>
      </c>
      <c r="S10" s="1">
        <v>0</v>
      </c>
      <c r="T10" s="1">
        <v>20</v>
      </c>
      <c r="U10" s="1">
        <v>1</v>
      </c>
      <c r="V10" s="3">
        <v>20</v>
      </c>
      <c r="W10" s="3">
        <v>8</v>
      </c>
      <c r="X10" s="3">
        <f t="shared" ref="X10:X44" si="0">U10+T10+S10+R10+Q10+P10+O10+N10+M10+L10+K10+J10+I10+H10+G10</f>
        <v>295</v>
      </c>
      <c r="Y10" s="4">
        <v>0</v>
      </c>
      <c r="Z10" s="4">
        <v>0</v>
      </c>
      <c r="AA10" s="4">
        <v>0</v>
      </c>
      <c r="AB10" s="4">
        <v>0</v>
      </c>
      <c r="AC10" s="1">
        <v>0</v>
      </c>
      <c r="AD10" s="4">
        <v>0</v>
      </c>
      <c r="AE10" s="4">
        <v>0</v>
      </c>
      <c r="AF10" s="1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3">
        <v>0</v>
      </c>
      <c r="AO10" s="3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1">
        <v>0</v>
      </c>
      <c r="AV10" s="4">
        <v>0</v>
      </c>
      <c r="AW10" s="4">
        <v>0</v>
      </c>
      <c r="AX10" s="1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3">
        <v>0</v>
      </c>
      <c r="BG10" s="3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1">
        <v>0</v>
      </c>
      <c r="BN10" s="4">
        <v>0</v>
      </c>
      <c r="BO10" s="4">
        <v>0</v>
      </c>
      <c r="BP10" s="1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3">
        <v>0</v>
      </c>
      <c r="BY10" s="3">
        <v>0</v>
      </c>
      <c r="BZ10" s="4">
        <v>0</v>
      </c>
    </row>
    <row r="11" spans="1:78" ht="44.25" thickTop="1" thickBot="1" x14ac:dyDescent="0.3">
      <c r="A11" s="22" t="s">
        <v>8</v>
      </c>
      <c r="B11" s="23">
        <v>26</v>
      </c>
      <c r="C11" s="23" t="s">
        <v>14</v>
      </c>
      <c r="D11" s="24">
        <v>0.70833333333333337</v>
      </c>
      <c r="E11" s="25" t="s">
        <v>15</v>
      </c>
      <c r="F11" s="20" t="s">
        <v>65</v>
      </c>
      <c r="G11" s="4">
        <v>6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90</v>
      </c>
      <c r="N11" s="2">
        <v>6</v>
      </c>
      <c r="O11" s="2">
        <v>20</v>
      </c>
      <c r="P11" s="2">
        <v>4</v>
      </c>
      <c r="Q11" s="2">
        <v>20</v>
      </c>
      <c r="R11" s="2">
        <v>10</v>
      </c>
      <c r="S11" s="2">
        <v>0</v>
      </c>
      <c r="T11" s="2">
        <v>0</v>
      </c>
      <c r="U11" s="2">
        <v>1</v>
      </c>
      <c r="V11" s="3">
        <v>15</v>
      </c>
      <c r="W11" s="3">
        <v>6</v>
      </c>
      <c r="X11" s="3">
        <f t="shared" si="0"/>
        <v>157</v>
      </c>
      <c r="Y11" s="4">
        <v>0</v>
      </c>
      <c r="Z11" s="4">
        <v>0</v>
      </c>
      <c r="AA11" s="4">
        <v>0</v>
      </c>
      <c r="AB11" s="4">
        <v>0</v>
      </c>
      <c r="AC11" s="2">
        <v>0</v>
      </c>
      <c r="AD11" s="4">
        <v>0</v>
      </c>
      <c r="AE11" s="4">
        <v>0</v>
      </c>
      <c r="AF11" s="2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3">
        <v>0</v>
      </c>
      <c r="AO11" s="3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2">
        <v>0</v>
      </c>
      <c r="AV11" s="4">
        <v>0</v>
      </c>
      <c r="AW11" s="4">
        <v>0</v>
      </c>
      <c r="AX11" s="2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3">
        <v>0</v>
      </c>
      <c r="BG11" s="3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2">
        <v>0</v>
      </c>
      <c r="BN11" s="4">
        <v>0</v>
      </c>
      <c r="BO11" s="4">
        <v>0</v>
      </c>
      <c r="BP11" s="2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3">
        <v>0</v>
      </c>
      <c r="BY11" s="3">
        <v>0</v>
      </c>
      <c r="BZ11" s="4">
        <v>0</v>
      </c>
    </row>
    <row r="12" spans="1:78" ht="44.25" thickTop="1" thickBot="1" x14ac:dyDescent="0.3">
      <c r="A12" s="22" t="s">
        <v>8</v>
      </c>
      <c r="B12" s="23">
        <v>27</v>
      </c>
      <c r="C12" s="17" t="s">
        <v>9</v>
      </c>
      <c r="D12" s="24">
        <v>0.625</v>
      </c>
      <c r="E12" s="25" t="s">
        <v>16</v>
      </c>
      <c r="F12" s="20" t="s">
        <v>65</v>
      </c>
      <c r="G12" s="4">
        <v>6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90</v>
      </c>
      <c r="N12" s="2">
        <v>6</v>
      </c>
      <c r="O12" s="2">
        <v>20</v>
      </c>
      <c r="P12" s="2">
        <v>4</v>
      </c>
      <c r="Q12" s="2">
        <v>10</v>
      </c>
      <c r="R12" s="2">
        <v>10</v>
      </c>
      <c r="S12" s="2">
        <v>0</v>
      </c>
      <c r="T12" s="2">
        <v>0</v>
      </c>
      <c r="U12" s="2">
        <v>1</v>
      </c>
      <c r="V12" s="3">
        <v>15</v>
      </c>
      <c r="W12" s="3">
        <v>6</v>
      </c>
      <c r="X12" s="3">
        <f t="shared" si="0"/>
        <v>147</v>
      </c>
      <c r="Y12" s="4">
        <v>0</v>
      </c>
      <c r="Z12" s="4">
        <v>0</v>
      </c>
      <c r="AA12" s="4">
        <v>0</v>
      </c>
      <c r="AB12" s="4">
        <v>0</v>
      </c>
      <c r="AC12" s="2">
        <v>0</v>
      </c>
      <c r="AD12" s="4">
        <v>0</v>
      </c>
      <c r="AE12" s="4">
        <v>0</v>
      </c>
      <c r="AF12" s="2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3">
        <v>0</v>
      </c>
      <c r="AO12" s="3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2">
        <v>0</v>
      </c>
      <c r="AV12" s="4">
        <v>0</v>
      </c>
      <c r="AW12" s="4">
        <v>0</v>
      </c>
      <c r="AX12" s="2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3">
        <v>0</v>
      </c>
      <c r="BG12" s="3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2">
        <v>0</v>
      </c>
      <c r="BN12" s="4">
        <v>0</v>
      </c>
      <c r="BO12" s="4">
        <v>0</v>
      </c>
      <c r="BP12" s="2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3">
        <v>0</v>
      </c>
      <c r="BY12" s="3">
        <v>0</v>
      </c>
      <c r="BZ12" s="4">
        <v>0</v>
      </c>
    </row>
    <row r="13" spans="1:78" ht="44.25" thickTop="1" thickBot="1" x14ac:dyDescent="0.3">
      <c r="A13" s="22" t="s">
        <v>8</v>
      </c>
      <c r="B13" s="23">
        <v>28</v>
      </c>
      <c r="C13" s="17" t="s">
        <v>11</v>
      </c>
      <c r="D13" s="24">
        <v>0.41666666666666669</v>
      </c>
      <c r="E13" s="25" t="s">
        <v>16</v>
      </c>
      <c r="F13" s="20" t="s">
        <v>65</v>
      </c>
      <c r="G13" s="4">
        <v>6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90</v>
      </c>
      <c r="N13" s="2">
        <v>6</v>
      </c>
      <c r="O13" s="2">
        <v>20</v>
      </c>
      <c r="P13" s="2">
        <v>4</v>
      </c>
      <c r="Q13" s="2">
        <v>10</v>
      </c>
      <c r="R13" s="2">
        <v>10</v>
      </c>
      <c r="S13" s="2">
        <v>0</v>
      </c>
      <c r="T13" s="2">
        <v>0</v>
      </c>
      <c r="U13" s="2">
        <v>1</v>
      </c>
      <c r="V13" s="3">
        <v>15</v>
      </c>
      <c r="W13" s="3">
        <v>6</v>
      </c>
      <c r="X13" s="3">
        <f t="shared" si="0"/>
        <v>147</v>
      </c>
      <c r="Y13" s="4">
        <v>0</v>
      </c>
      <c r="Z13" s="4">
        <v>0</v>
      </c>
      <c r="AA13" s="4">
        <v>0</v>
      </c>
      <c r="AB13" s="4">
        <v>0</v>
      </c>
      <c r="AC13" s="2">
        <v>0</v>
      </c>
      <c r="AD13" s="4">
        <v>0</v>
      </c>
      <c r="AE13" s="4">
        <v>0</v>
      </c>
      <c r="AF13" s="2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3">
        <v>0</v>
      </c>
      <c r="AO13" s="3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2">
        <v>0</v>
      </c>
      <c r="AV13" s="4">
        <v>0</v>
      </c>
      <c r="AW13" s="4">
        <v>0</v>
      </c>
      <c r="AX13" s="2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3">
        <v>0</v>
      </c>
      <c r="BG13" s="3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2">
        <v>0</v>
      </c>
      <c r="BN13" s="4">
        <v>0</v>
      </c>
      <c r="BO13" s="4">
        <v>0</v>
      </c>
      <c r="BP13" s="2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3">
        <v>0</v>
      </c>
      <c r="BY13" s="3">
        <v>0</v>
      </c>
      <c r="BZ13" s="4">
        <v>0</v>
      </c>
    </row>
    <row r="14" spans="1:78" ht="40.5" customHeight="1" thickTop="1" thickBot="1" x14ac:dyDescent="0.3">
      <c r="A14" s="17" t="s">
        <v>13</v>
      </c>
      <c r="B14" s="17">
        <v>2</v>
      </c>
      <c r="C14" s="17" t="s">
        <v>14</v>
      </c>
      <c r="D14" s="24">
        <v>0.79166666666666663</v>
      </c>
      <c r="E14" s="25" t="s">
        <v>18</v>
      </c>
      <c r="F14" s="21" t="s">
        <v>19</v>
      </c>
      <c r="G14" s="4">
        <v>12</v>
      </c>
      <c r="H14" s="2">
        <v>0</v>
      </c>
      <c r="I14" s="2">
        <v>0</v>
      </c>
      <c r="J14" s="2">
        <v>3</v>
      </c>
      <c r="K14" s="2">
        <v>50</v>
      </c>
      <c r="L14" s="2">
        <v>0</v>
      </c>
      <c r="M14" s="2">
        <v>250</v>
      </c>
      <c r="N14" s="2">
        <v>0</v>
      </c>
      <c r="O14" s="2">
        <v>0</v>
      </c>
      <c r="P14" s="2">
        <v>0</v>
      </c>
      <c r="Q14" s="2">
        <v>40</v>
      </c>
      <c r="R14" s="2">
        <v>15</v>
      </c>
      <c r="S14" s="2">
        <v>60</v>
      </c>
      <c r="T14" s="2">
        <v>0</v>
      </c>
      <c r="U14" s="2">
        <v>2</v>
      </c>
      <c r="V14" s="3">
        <v>30</v>
      </c>
      <c r="W14" s="3">
        <v>10</v>
      </c>
      <c r="X14" s="3">
        <f t="shared" si="0"/>
        <v>432</v>
      </c>
      <c r="Y14" s="4">
        <v>0</v>
      </c>
      <c r="Z14" s="4">
        <v>0</v>
      </c>
      <c r="AA14" s="4">
        <v>0</v>
      </c>
      <c r="AB14" s="4">
        <v>0</v>
      </c>
      <c r="AC14" s="2">
        <v>50</v>
      </c>
      <c r="AD14" s="4">
        <v>0</v>
      </c>
      <c r="AE14" s="4">
        <v>0</v>
      </c>
      <c r="AF14" s="2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3">
        <v>0</v>
      </c>
      <c r="AO14" s="3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2">
        <v>50</v>
      </c>
      <c r="AV14" s="4">
        <v>0</v>
      </c>
      <c r="AW14" s="4">
        <v>0</v>
      </c>
      <c r="AX14" s="2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3">
        <v>0</v>
      </c>
      <c r="BG14" s="3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2">
        <v>50</v>
      </c>
      <c r="BN14" s="4">
        <v>0</v>
      </c>
      <c r="BO14" s="4">
        <v>0</v>
      </c>
      <c r="BP14" s="2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3">
        <v>0</v>
      </c>
      <c r="BY14" s="3">
        <v>0</v>
      </c>
      <c r="BZ14" s="4">
        <v>0</v>
      </c>
    </row>
    <row r="15" spans="1:78" ht="34.5" customHeight="1" thickTop="1" thickBot="1" x14ac:dyDescent="0.3">
      <c r="A15" s="54" t="s">
        <v>13</v>
      </c>
      <c r="B15" s="54">
        <v>3</v>
      </c>
      <c r="C15" s="54" t="s">
        <v>9</v>
      </c>
      <c r="D15" s="24">
        <v>0.66666666666666663</v>
      </c>
      <c r="E15" s="26" t="s">
        <v>17</v>
      </c>
      <c r="F15" s="27" t="s">
        <v>12</v>
      </c>
      <c r="G15" s="4">
        <v>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85</v>
      </c>
      <c r="N15" s="2">
        <v>8</v>
      </c>
      <c r="O15" s="2">
        <v>6</v>
      </c>
      <c r="P15" s="2">
        <v>4</v>
      </c>
      <c r="Q15" s="2">
        <v>15</v>
      </c>
      <c r="R15" s="2">
        <v>10</v>
      </c>
      <c r="S15" s="2">
        <v>0</v>
      </c>
      <c r="T15" s="2">
        <v>0</v>
      </c>
      <c r="U15" s="2">
        <v>1</v>
      </c>
      <c r="V15" s="3">
        <v>15</v>
      </c>
      <c r="W15" s="3">
        <v>6</v>
      </c>
      <c r="X15" s="3">
        <f t="shared" si="0"/>
        <v>135</v>
      </c>
      <c r="Y15" s="4">
        <v>0</v>
      </c>
      <c r="Z15" s="4">
        <v>0</v>
      </c>
      <c r="AA15" s="4">
        <v>0</v>
      </c>
      <c r="AB15" s="4">
        <v>0</v>
      </c>
      <c r="AC15" s="2">
        <v>0</v>
      </c>
      <c r="AD15" s="4">
        <v>0</v>
      </c>
      <c r="AE15" s="4">
        <v>0</v>
      </c>
      <c r="AF15" s="2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3">
        <v>0</v>
      </c>
      <c r="AO15" s="3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2">
        <v>0</v>
      </c>
      <c r="AV15" s="4">
        <v>0</v>
      </c>
      <c r="AW15" s="4">
        <v>0</v>
      </c>
      <c r="AX15" s="2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3">
        <v>0</v>
      </c>
      <c r="BG15" s="3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2">
        <v>0</v>
      </c>
      <c r="BN15" s="4">
        <v>0</v>
      </c>
      <c r="BO15" s="4">
        <v>0</v>
      </c>
      <c r="BP15" s="2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3">
        <v>0</v>
      </c>
      <c r="BY15" s="3">
        <v>0</v>
      </c>
      <c r="BZ15" s="4">
        <v>0</v>
      </c>
    </row>
    <row r="16" spans="1:78" ht="27.75" customHeight="1" thickTop="1" thickBot="1" x14ac:dyDescent="0.3">
      <c r="A16" s="54"/>
      <c r="B16" s="54"/>
      <c r="C16" s="54"/>
      <c r="D16" s="24">
        <v>0.875</v>
      </c>
      <c r="E16" s="25" t="s">
        <v>45</v>
      </c>
      <c r="F16" s="27" t="s">
        <v>12</v>
      </c>
      <c r="G16" s="4">
        <v>6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85</v>
      </c>
      <c r="N16" s="2">
        <v>8</v>
      </c>
      <c r="O16" s="2">
        <v>6</v>
      </c>
      <c r="P16" s="2">
        <v>4</v>
      </c>
      <c r="Q16" s="2">
        <v>15</v>
      </c>
      <c r="R16" s="2">
        <v>10</v>
      </c>
      <c r="S16" s="2">
        <v>0</v>
      </c>
      <c r="T16" s="2">
        <v>0</v>
      </c>
      <c r="U16" s="2">
        <v>1</v>
      </c>
      <c r="V16" s="3">
        <v>15</v>
      </c>
      <c r="W16" s="3">
        <v>6</v>
      </c>
      <c r="X16" s="3">
        <f t="shared" si="0"/>
        <v>135</v>
      </c>
      <c r="Y16" s="4">
        <v>0</v>
      </c>
      <c r="Z16" s="4">
        <v>0</v>
      </c>
      <c r="AA16" s="4">
        <v>0</v>
      </c>
      <c r="AB16" s="4">
        <v>0</v>
      </c>
      <c r="AC16" s="2">
        <v>0</v>
      </c>
      <c r="AD16" s="4">
        <v>0</v>
      </c>
      <c r="AE16" s="4">
        <v>0</v>
      </c>
      <c r="AF16" s="2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3">
        <v>0</v>
      </c>
      <c r="AO16" s="3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2">
        <v>0</v>
      </c>
      <c r="AV16" s="4">
        <v>0</v>
      </c>
      <c r="AW16" s="4">
        <v>0</v>
      </c>
      <c r="AX16" s="2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3">
        <v>0</v>
      </c>
      <c r="BG16" s="3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2">
        <v>0</v>
      </c>
      <c r="BN16" s="4">
        <v>0</v>
      </c>
      <c r="BO16" s="4">
        <v>0</v>
      </c>
      <c r="BP16" s="2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3">
        <v>0</v>
      </c>
      <c r="BY16" s="3">
        <v>0</v>
      </c>
      <c r="BZ16" s="4">
        <v>0</v>
      </c>
    </row>
    <row r="17" spans="1:78" ht="37.5" customHeight="1" thickTop="1" thickBot="1" x14ac:dyDescent="0.3">
      <c r="A17" s="17" t="s">
        <v>13</v>
      </c>
      <c r="B17" s="23">
        <v>4</v>
      </c>
      <c r="C17" s="23" t="s">
        <v>11</v>
      </c>
      <c r="D17" s="24">
        <v>0.45833333333333331</v>
      </c>
      <c r="E17" s="26" t="s">
        <v>20</v>
      </c>
      <c r="F17" s="27" t="s">
        <v>21</v>
      </c>
      <c r="G17" s="4">
        <v>8</v>
      </c>
      <c r="H17" s="2">
        <v>0</v>
      </c>
      <c r="I17" s="2">
        <v>0</v>
      </c>
      <c r="J17" s="2">
        <v>2</v>
      </c>
      <c r="K17" s="2">
        <v>40</v>
      </c>
      <c r="L17" s="2">
        <v>0</v>
      </c>
      <c r="M17" s="2">
        <v>50</v>
      </c>
      <c r="N17" s="2">
        <v>0</v>
      </c>
      <c r="O17" s="2">
        <v>0</v>
      </c>
      <c r="P17" s="2">
        <v>0</v>
      </c>
      <c r="Q17" s="2">
        <v>25</v>
      </c>
      <c r="R17" s="2">
        <v>15</v>
      </c>
      <c r="S17" s="2">
        <v>30</v>
      </c>
      <c r="T17" s="2">
        <v>0</v>
      </c>
      <c r="U17" s="2">
        <v>2</v>
      </c>
      <c r="V17" s="3">
        <v>20</v>
      </c>
      <c r="W17" s="3">
        <v>6</v>
      </c>
      <c r="X17" s="3">
        <f t="shared" si="0"/>
        <v>172</v>
      </c>
      <c r="Y17" s="4">
        <v>0</v>
      </c>
      <c r="Z17" s="4">
        <v>0</v>
      </c>
      <c r="AA17" s="4">
        <v>0</v>
      </c>
      <c r="AB17" s="4">
        <v>0</v>
      </c>
      <c r="AC17" s="2">
        <v>0</v>
      </c>
      <c r="AD17" s="4">
        <v>0</v>
      </c>
      <c r="AE17" s="4">
        <v>0</v>
      </c>
      <c r="AF17" s="2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3">
        <v>0</v>
      </c>
      <c r="AO17" s="3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2">
        <v>0</v>
      </c>
      <c r="AV17" s="4">
        <v>0</v>
      </c>
      <c r="AW17" s="4">
        <v>0</v>
      </c>
      <c r="AX17" s="2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3">
        <v>0</v>
      </c>
      <c r="BG17" s="3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2">
        <v>0</v>
      </c>
      <c r="BN17" s="4">
        <v>0</v>
      </c>
      <c r="BO17" s="4">
        <v>0</v>
      </c>
      <c r="BP17" s="2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3">
        <v>0</v>
      </c>
      <c r="BY17" s="3">
        <v>0</v>
      </c>
      <c r="BZ17" s="4">
        <v>0</v>
      </c>
    </row>
    <row r="18" spans="1:78" ht="41.25" customHeight="1" thickTop="1" thickBot="1" x14ac:dyDescent="0.3">
      <c r="A18" s="17" t="s">
        <v>13</v>
      </c>
      <c r="B18" s="17">
        <v>8</v>
      </c>
      <c r="C18" s="17" t="s">
        <v>42</v>
      </c>
      <c r="D18" s="24">
        <v>0.70833333333333337</v>
      </c>
      <c r="E18" s="25" t="s">
        <v>43</v>
      </c>
      <c r="F18" s="21" t="s">
        <v>22</v>
      </c>
      <c r="G18" s="4">
        <v>7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140</v>
      </c>
      <c r="N18" s="2">
        <v>12</v>
      </c>
      <c r="O18" s="2">
        <v>7</v>
      </c>
      <c r="P18" s="2">
        <v>8</v>
      </c>
      <c r="Q18" s="2">
        <v>20</v>
      </c>
      <c r="R18" s="2">
        <v>5</v>
      </c>
      <c r="S18" s="2">
        <v>60</v>
      </c>
      <c r="T18" s="2">
        <v>0</v>
      </c>
      <c r="U18" s="2">
        <v>1</v>
      </c>
      <c r="V18" s="3">
        <v>30</v>
      </c>
      <c r="W18" s="3">
        <v>6</v>
      </c>
      <c r="X18" s="3">
        <f t="shared" si="0"/>
        <v>260</v>
      </c>
      <c r="Y18" s="4">
        <v>0</v>
      </c>
      <c r="Z18" s="4">
        <v>0</v>
      </c>
      <c r="AA18" s="4">
        <v>0</v>
      </c>
      <c r="AB18" s="4">
        <v>0</v>
      </c>
      <c r="AC18" s="2">
        <v>0</v>
      </c>
      <c r="AD18" s="4">
        <v>0</v>
      </c>
      <c r="AE18" s="4">
        <v>0</v>
      </c>
      <c r="AF18" s="2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3">
        <v>0</v>
      </c>
      <c r="AO18" s="3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2">
        <v>0</v>
      </c>
      <c r="AV18" s="4">
        <v>0</v>
      </c>
      <c r="AW18" s="4">
        <v>0</v>
      </c>
      <c r="AX18" s="2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3">
        <v>0</v>
      </c>
      <c r="BG18" s="3">
        <v>0</v>
      </c>
      <c r="BH18" s="4">
        <v>0</v>
      </c>
      <c r="BI18" s="4">
        <v>7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140</v>
      </c>
      <c r="BP18" s="2">
        <v>12</v>
      </c>
      <c r="BQ18" s="2">
        <v>7</v>
      </c>
      <c r="BR18" s="2">
        <v>8</v>
      </c>
      <c r="BS18" s="2">
        <v>20</v>
      </c>
      <c r="BT18" s="2">
        <v>0</v>
      </c>
      <c r="BU18" s="2">
        <v>60</v>
      </c>
      <c r="BV18" s="2">
        <v>0</v>
      </c>
      <c r="BW18" s="2">
        <v>1</v>
      </c>
      <c r="BX18" s="3">
        <v>30</v>
      </c>
      <c r="BY18" s="3">
        <v>6</v>
      </c>
      <c r="BZ18" s="3">
        <f t="shared" ref="BZ18" si="1">BW18+BV18+BU18+BT18+BS18+BR18+BQ18+BP18+BO18+BN18+BM18+BL18+BK18+BJ18+BI18</f>
        <v>255</v>
      </c>
    </row>
    <row r="19" spans="1:78" ht="30.6" customHeight="1" thickTop="1" thickBot="1" x14ac:dyDescent="0.3">
      <c r="A19" s="54" t="s">
        <v>13</v>
      </c>
      <c r="B19" s="54">
        <v>9</v>
      </c>
      <c r="C19" s="54" t="s">
        <v>14</v>
      </c>
      <c r="D19" s="24">
        <v>0.83333333333333337</v>
      </c>
      <c r="E19" s="25" t="s">
        <v>23</v>
      </c>
      <c r="F19" s="27" t="s">
        <v>24</v>
      </c>
      <c r="G19" s="4">
        <v>10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230</v>
      </c>
      <c r="N19" s="2">
        <v>16</v>
      </c>
      <c r="O19" s="2">
        <v>20</v>
      </c>
      <c r="P19" s="2">
        <v>12</v>
      </c>
      <c r="Q19" s="2">
        <v>40</v>
      </c>
      <c r="R19" s="2">
        <v>10</v>
      </c>
      <c r="S19" s="2">
        <v>0</v>
      </c>
      <c r="T19" s="2">
        <v>40</v>
      </c>
      <c r="U19" s="2">
        <v>2</v>
      </c>
      <c r="V19" s="3">
        <v>30</v>
      </c>
      <c r="W19" s="3">
        <v>10</v>
      </c>
      <c r="X19" s="3">
        <f t="shared" si="0"/>
        <v>380</v>
      </c>
      <c r="Y19" s="4">
        <v>0</v>
      </c>
      <c r="Z19" s="4">
        <v>0</v>
      </c>
      <c r="AA19" s="4">
        <v>0</v>
      </c>
      <c r="AB19" s="4">
        <v>0</v>
      </c>
      <c r="AC19" s="2">
        <v>0</v>
      </c>
      <c r="AD19" s="4">
        <v>0</v>
      </c>
      <c r="AE19" s="4">
        <v>0</v>
      </c>
      <c r="AF19" s="2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3">
        <v>0</v>
      </c>
      <c r="AO19" s="3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2">
        <v>0</v>
      </c>
      <c r="AV19" s="4">
        <v>0</v>
      </c>
      <c r="AW19" s="4">
        <v>0</v>
      </c>
      <c r="AX19" s="2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3">
        <v>0</v>
      </c>
      <c r="BG19" s="3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2">
        <v>0</v>
      </c>
      <c r="BN19" s="4">
        <v>0</v>
      </c>
      <c r="BO19" s="4">
        <v>0</v>
      </c>
      <c r="BP19" s="2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3">
        <v>0</v>
      </c>
      <c r="BY19" s="3">
        <v>0</v>
      </c>
      <c r="BZ19" s="4">
        <v>0</v>
      </c>
    </row>
    <row r="20" spans="1:78" ht="30" thickTop="1" thickBot="1" x14ac:dyDescent="0.3">
      <c r="A20" s="54"/>
      <c r="B20" s="54"/>
      <c r="C20" s="54"/>
      <c r="D20" s="24">
        <v>0.70833333333333337</v>
      </c>
      <c r="E20" s="25" t="s">
        <v>44</v>
      </c>
      <c r="F20" s="21" t="s">
        <v>22</v>
      </c>
      <c r="G20" s="4">
        <v>7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140</v>
      </c>
      <c r="N20" s="2">
        <v>12</v>
      </c>
      <c r="O20" s="2">
        <v>7</v>
      </c>
      <c r="P20" s="2">
        <v>8</v>
      </c>
      <c r="Q20" s="2">
        <v>20</v>
      </c>
      <c r="R20" s="2">
        <v>5</v>
      </c>
      <c r="S20" s="2">
        <v>60</v>
      </c>
      <c r="T20" s="2">
        <v>0</v>
      </c>
      <c r="U20" s="2">
        <v>1</v>
      </c>
      <c r="V20" s="3">
        <v>30</v>
      </c>
      <c r="W20" s="3">
        <v>6</v>
      </c>
      <c r="X20" s="3">
        <f t="shared" si="0"/>
        <v>260</v>
      </c>
      <c r="Y20" s="4">
        <v>0</v>
      </c>
      <c r="Z20" s="4">
        <v>0</v>
      </c>
      <c r="AA20" s="4">
        <v>0</v>
      </c>
      <c r="AB20" s="4">
        <v>0</v>
      </c>
      <c r="AC20" s="2">
        <v>0</v>
      </c>
      <c r="AD20" s="4">
        <v>0</v>
      </c>
      <c r="AE20" s="4">
        <v>0</v>
      </c>
      <c r="AF20" s="2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3">
        <v>0</v>
      </c>
      <c r="AO20" s="3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2">
        <v>0</v>
      </c>
      <c r="AV20" s="4">
        <v>0</v>
      </c>
      <c r="AW20" s="4">
        <v>0</v>
      </c>
      <c r="AX20" s="2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3">
        <v>0</v>
      </c>
      <c r="BG20" s="3">
        <v>0</v>
      </c>
      <c r="BH20" s="4">
        <v>0</v>
      </c>
      <c r="BI20" s="4">
        <v>7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140</v>
      </c>
      <c r="BP20" s="2">
        <v>12</v>
      </c>
      <c r="BQ20" s="2">
        <v>7</v>
      </c>
      <c r="BR20" s="2">
        <v>8</v>
      </c>
      <c r="BS20" s="2">
        <v>20</v>
      </c>
      <c r="BT20" s="2">
        <v>0</v>
      </c>
      <c r="BU20" s="2">
        <v>60</v>
      </c>
      <c r="BV20" s="2">
        <v>0</v>
      </c>
      <c r="BW20" s="2">
        <v>1</v>
      </c>
      <c r="BX20" s="3">
        <v>30</v>
      </c>
      <c r="BY20" s="3">
        <v>6</v>
      </c>
      <c r="BZ20" s="3">
        <f t="shared" ref="BZ20" si="2">BW20+BV20+BU20+BT20+BS20+BR20+BQ20+BP20+BO20+BN20+BM20+BL20+BK20+BJ20+BI20</f>
        <v>255</v>
      </c>
    </row>
    <row r="21" spans="1:78" ht="28.5" customHeight="1" thickTop="1" thickBot="1" x14ac:dyDescent="0.3">
      <c r="A21" s="54" t="s">
        <v>13</v>
      </c>
      <c r="B21" s="54">
        <v>10</v>
      </c>
      <c r="C21" s="54" t="s">
        <v>9</v>
      </c>
      <c r="D21" s="24">
        <v>0</v>
      </c>
      <c r="E21" s="25" t="s">
        <v>25</v>
      </c>
      <c r="F21" s="21" t="s">
        <v>26</v>
      </c>
      <c r="G21" s="4">
        <v>15</v>
      </c>
      <c r="H21" s="2">
        <v>0</v>
      </c>
      <c r="I21" s="2">
        <v>5</v>
      </c>
      <c r="J21" s="2">
        <v>8</v>
      </c>
      <c r="K21" s="2">
        <v>100</v>
      </c>
      <c r="L21" s="2">
        <v>30</v>
      </c>
      <c r="M21" s="2">
        <v>390</v>
      </c>
      <c r="N21" s="2">
        <v>0</v>
      </c>
      <c r="O21" s="2">
        <v>0</v>
      </c>
      <c r="P21" s="2">
        <v>0</v>
      </c>
      <c r="Q21" s="2">
        <v>40</v>
      </c>
      <c r="R21" s="2">
        <v>15</v>
      </c>
      <c r="S21" s="2">
        <v>0</v>
      </c>
      <c r="T21" s="2">
        <v>0</v>
      </c>
      <c r="U21" s="2">
        <v>2</v>
      </c>
      <c r="V21" s="3">
        <v>40</v>
      </c>
      <c r="W21" s="3">
        <v>10</v>
      </c>
      <c r="X21" s="3">
        <f t="shared" si="0"/>
        <v>605</v>
      </c>
      <c r="Y21" s="4">
        <v>0</v>
      </c>
      <c r="Z21" s="4">
        <v>0</v>
      </c>
      <c r="AA21" s="4">
        <v>0</v>
      </c>
      <c r="AB21" s="4">
        <v>0</v>
      </c>
      <c r="AC21" s="2">
        <v>0</v>
      </c>
      <c r="AD21" s="4">
        <v>0</v>
      </c>
      <c r="AE21" s="4">
        <v>0</v>
      </c>
      <c r="AF21" s="2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3">
        <v>0</v>
      </c>
      <c r="AO21" s="3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2">
        <v>0</v>
      </c>
      <c r="AV21" s="4">
        <v>0</v>
      </c>
      <c r="AW21" s="4">
        <v>0</v>
      </c>
      <c r="AX21" s="2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3">
        <v>0</v>
      </c>
      <c r="BG21" s="3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2">
        <v>0</v>
      </c>
      <c r="BN21" s="4">
        <v>0</v>
      </c>
      <c r="BO21" s="4">
        <v>0</v>
      </c>
      <c r="BP21" s="2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3">
        <v>0</v>
      </c>
      <c r="BY21" s="3">
        <v>0</v>
      </c>
      <c r="BZ21" s="4">
        <v>0</v>
      </c>
    </row>
    <row r="22" spans="1:78" ht="28.5" customHeight="1" thickTop="1" thickBot="1" x14ac:dyDescent="0.3">
      <c r="A22" s="54"/>
      <c r="B22" s="54"/>
      <c r="C22" s="54"/>
      <c r="D22" s="24">
        <v>0</v>
      </c>
      <c r="E22" s="25" t="s">
        <v>25</v>
      </c>
      <c r="F22" s="21" t="s">
        <v>82</v>
      </c>
      <c r="G22" s="4">
        <v>4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61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3">
        <v>10</v>
      </c>
      <c r="W22" s="3">
        <v>2</v>
      </c>
      <c r="X22" s="3">
        <f t="shared" ref="X22" si="3">U22+T22+S22+R22+Q22+P22+O22+N22+M22+L22+K22+J22+I22+H22+G22</f>
        <v>65</v>
      </c>
      <c r="Y22" s="4">
        <v>4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61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3">
        <v>10</v>
      </c>
      <c r="AO22" s="3">
        <v>2</v>
      </c>
      <c r="AP22" s="3">
        <f t="shared" ref="AP22:AP23" si="4">AM22+AL22+AK22+AJ22+AI22+AH22+AG22+AF22+AE22+AD22+AC22+AB22+AA22+Z22+Y22</f>
        <v>65</v>
      </c>
      <c r="AQ22" s="4">
        <v>0</v>
      </c>
      <c r="AR22" s="4">
        <v>0</v>
      </c>
      <c r="AS22" s="4">
        <v>0</v>
      </c>
      <c r="AT22" s="4">
        <v>0</v>
      </c>
      <c r="AU22" s="2">
        <v>0</v>
      </c>
      <c r="AV22" s="4">
        <v>0</v>
      </c>
      <c r="AW22" s="4">
        <v>0</v>
      </c>
      <c r="AX22" s="2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3">
        <v>0</v>
      </c>
      <c r="BG22" s="3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2">
        <v>0</v>
      </c>
      <c r="BN22" s="4">
        <v>0</v>
      </c>
      <c r="BO22" s="4">
        <v>0</v>
      </c>
      <c r="BP22" s="2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3">
        <v>0</v>
      </c>
      <c r="BY22" s="3">
        <v>0</v>
      </c>
      <c r="BZ22" s="4">
        <v>0</v>
      </c>
    </row>
    <row r="23" spans="1:78" ht="28.5" customHeight="1" thickTop="1" thickBot="1" x14ac:dyDescent="0.3">
      <c r="A23" s="54"/>
      <c r="B23" s="54"/>
      <c r="C23" s="54"/>
      <c r="D23" s="24">
        <v>0</v>
      </c>
      <c r="E23" s="25" t="s">
        <v>25</v>
      </c>
      <c r="F23" s="21" t="s">
        <v>79</v>
      </c>
      <c r="G23" s="4">
        <v>5</v>
      </c>
      <c r="H23" s="2">
        <v>30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3">
        <v>5</v>
      </c>
      <c r="W23" s="3">
        <v>2</v>
      </c>
      <c r="X23" s="3">
        <f t="shared" si="0"/>
        <v>35</v>
      </c>
      <c r="Y23" s="4">
        <v>5</v>
      </c>
      <c r="Z23" s="2">
        <v>30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3">
        <v>5</v>
      </c>
      <c r="AO23" s="3">
        <v>2</v>
      </c>
      <c r="AP23" s="3">
        <f t="shared" si="4"/>
        <v>35</v>
      </c>
      <c r="AQ23" s="4">
        <v>0</v>
      </c>
      <c r="AR23" s="4">
        <v>0</v>
      </c>
      <c r="AS23" s="4">
        <v>0</v>
      </c>
      <c r="AT23" s="4">
        <v>0</v>
      </c>
      <c r="AU23" s="2">
        <v>0</v>
      </c>
      <c r="AV23" s="4">
        <v>0</v>
      </c>
      <c r="AW23" s="4">
        <v>0</v>
      </c>
      <c r="AX23" s="2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3">
        <v>0</v>
      </c>
      <c r="BG23" s="3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2">
        <v>0</v>
      </c>
      <c r="BN23" s="4">
        <v>0</v>
      </c>
      <c r="BO23" s="4">
        <v>0</v>
      </c>
      <c r="BP23" s="2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3">
        <v>0</v>
      </c>
      <c r="BY23" s="3">
        <v>0</v>
      </c>
      <c r="BZ23" s="4">
        <v>0</v>
      </c>
    </row>
    <row r="24" spans="1:78" ht="28.5" customHeight="1" thickTop="1" thickBot="1" x14ac:dyDescent="0.3">
      <c r="A24" s="54"/>
      <c r="B24" s="54"/>
      <c r="C24" s="54"/>
      <c r="D24" s="24">
        <v>0</v>
      </c>
      <c r="E24" s="25" t="s">
        <v>25</v>
      </c>
      <c r="F24" s="21" t="s">
        <v>83</v>
      </c>
      <c r="G24" s="4">
        <v>8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131</v>
      </c>
      <c r="N24" s="2">
        <v>0</v>
      </c>
      <c r="O24" s="2">
        <v>0</v>
      </c>
      <c r="P24" s="2">
        <v>25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3">
        <v>5</v>
      </c>
      <c r="W24" s="3">
        <v>2</v>
      </c>
      <c r="X24" s="3">
        <f t="shared" ref="X24" si="5">U24+T24+S24+R24+Q24+P24+O24+N24+M24+L24+K24+J24+I24+H24+G24</f>
        <v>164</v>
      </c>
      <c r="Y24" s="4">
        <v>0</v>
      </c>
      <c r="Z24" s="4">
        <v>0</v>
      </c>
      <c r="AA24" s="4">
        <v>0</v>
      </c>
      <c r="AB24" s="4">
        <v>0</v>
      </c>
      <c r="AC24" s="2">
        <v>0</v>
      </c>
      <c r="AD24" s="4">
        <v>0</v>
      </c>
      <c r="AE24" s="4">
        <v>0</v>
      </c>
      <c r="AF24" s="2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3">
        <v>0</v>
      </c>
      <c r="AO24" s="3">
        <v>0</v>
      </c>
      <c r="AP24" s="4">
        <v>0</v>
      </c>
      <c r="AQ24" s="4">
        <v>8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131</v>
      </c>
      <c r="AX24" s="2">
        <v>0</v>
      </c>
      <c r="AY24" s="2">
        <v>0</v>
      </c>
      <c r="AZ24" s="2">
        <v>25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3">
        <v>5</v>
      </c>
      <c r="BG24" s="3">
        <v>2</v>
      </c>
      <c r="BH24" s="3">
        <f t="shared" ref="BH24:BH25" si="6">BE24+BD24+BC24+BB24+BA24+AZ24+AY24+AX24+AW24+AV24+AU24+AT24+AS24+AR24+AQ24</f>
        <v>164</v>
      </c>
      <c r="BI24" s="4">
        <v>0</v>
      </c>
      <c r="BJ24" s="4">
        <v>0</v>
      </c>
      <c r="BK24" s="4">
        <v>0</v>
      </c>
      <c r="BL24" s="4">
        <v>0</v>
      </c>
      <c r="BM24" s="2">
        <v>0</v>
      </c>
      <c r="BN24" s="4">
        <v>0</v>
      </c>
      <c r="BO24" s="4">
        <v>0</v>
      </c>
      <c r="BP24" s="2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3">
        <v>0</v>
      </c>
      <c r="BY24" s="3">
        <v>0</v>
      </c>
      <c r="BZ24" s="4">
        <v>0</v>
      </c>
    </row>
    <row r="25" spans="1:78" ht="28.5" customHeight="1" thickTop="1" thickBot="1" x14ac:dyDescent="0.3">
      <c r="A25" s="54"/>
      <c r="B25" s="54"/>
      <c r="C25" s="54"/>
      <c r="D25" s="24">
        <v>0</v>
      </c>
      <c r="E25" s="25" t="s">
        <v>25</v>
      </c>
      <c r="F25" s="21" t="s">
        <v>80</v>
      </c>
      <c r="G25" s="4">
        <v>5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100</v>
      </c>
      <c r="T25" s="2">
        <v>0</v>
      </c>
      <c r="U25" s="2">
        <v>1</v>
      </c>
      <c r="V25" s="3">
        <v>5</v>
      </c>
      <c r="W25" s="3">
        <v>2</v>
      </c>
      <c r="X25" s="3">
        <f t="shared" si="0"/>
        <v>106</v>
      </c>
      <c r="Y25" s="4">
        <v>0</v>
      </c>
      <c r="Z25" s="4">
        <v>0</v>
      </c>
      <c r="AA25" s="4">
        <v>0</v>
      </c>
      <c r="AB25" s="4">
        <v>0</v>
      </c>
      <c r="AC25" s="2">
        <v>0</v>
      </c>
      <c r="AD25" s="4">
        <v>0</v>
      </c>
      <c r="AE25" s="4">
        <v>0</v>
      </c>
      <c r="AF25" s="2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3">
        <v>0</v>
      </c>
      <c r="AO25" s="3">
        <v>0</v>
      </c>
      <c r="AP25" s="4">
        <v>0</v>
      </c>
      <c r="AQ25" s="4">
        <v>5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100</v>
      </c>
      <c r="BD25" s="2">
        <v>0</v>
      </c>
      <c r="BE25" s="2">
        <v>1</v>
      </c>
      <c r="BF25" s="3">
        <v>5</v>
      </c>
      <c r="BG25" s="3">
        <v>2</v>
      </c>
      <c r="BH25" s="3">
        <f t="shared" si="6"/>
        <v>106</v>
      </c>
      <c r="BI25" s="4">
        <v>0</v>
      </c>
      <c r="BJ25" s="4">
        <v>0</v>
      </c>
      <c r="BK25" s="4">
        <v>0</v>
      </c>
      <c r="BL25" s="4">
        <v>0</v>
      </c>
      <c r="BM25" s="2">
        <v>0</v>
      </c>
      <c r="BN25" s="4">
        <v>0</v>
      </c>
      <c r="BO25" s="4">
        <v>0</v>
      </c>
      <c r="BP25" s="2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3">
        <v>0</v>
      </c>
      <c r="BY25" s="3">
        <v>0</v>
      </c>
      <c r="BZ25" s="4">
        <v>0</v>
      </c>
    </row>
    <row r="26" spans="1:78" ht="26.25" customHeight="1" thickTop="1" thickBot="1" x14ac:dyDescent="0.3">
      <c r="A26" s="54"/>
      <c r="B26" s="54"/>
      <c r="C26" s="54"/>
      <c r="D26" s="24">
        <v>0.58333333333333337</v>
      </c>
      <c r="E26" s="25" t="s">
        <v>27</v>
      </c>
      <c r="F26" s="21" t="s">
        <v>28</v>
      </c>
      <c r="G26" s="4">
        <v>5</v>
      </c>
      <c r="H26" s="2">
        <v>0</v>
      </c>
      <c r="I26" s="2">
        <v>0</v>
      </c>
      <c r="J26" s="2">
        <v>3</v>
      </c>
      <c r="K26" s="2">
        <v>40</v>
      </c>
      <c r="L26" s="2">
        <v>0</v>
      </c>
      <c r="M26" s="2">
        <v>170</v>
      </c>
      <c r="N26" s="2">
        <v>0</v>
      </c>
      <c r="O26" s="2">
        <v>0</v>
      </c>
      <c r="P26" s="2">
        <v>0</v>
      </c>
      <c r="Q26" s="2">
        <v>0</v>
      </c>
      <c r="R26" s="2">
        <v>5</v>
      </c>
      <c r="S26" s="2">
        <v>0</v>
      </c>
      <c r="T26" s="2">
        <v>0</v>
      </c>
      <c r="U26" s="2">
        <v>2</v>
      </c>
      <c r="V26" s="3">
        <v>20</v>
      </c>
      <c r="W26" s="3">
        <v>4</v>
      </c>
      <c r="X26" s="3">
        <f t="shared" si="0"/>
        <v>225</v>
      </c>
      <c r="Y26" s="4">
        <v>5</v>
      </c>
      <c r="Z26" s="2">
        <v>0</v>
      </c>
      <c r="AA26" s="2">
        <v>0</v>
      </c>
      <c r="AB26" s="2">
        <v>3</v>
      </c>
      <c r="AC26" s="2">
        <v>40</v>
      </c>
      <c r="AD26" s="2">
        <v>0</v>
      </c>
      <c r="AE26" s="2">
        <v>170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</v>
      </c>
      <c r="AN26" s="3">
        <v>20</v>
      </c>
      <c r="AO26" s="3">
        <v>4</v>
      </c>
      <c r="AP26" s="3">
        <f t="shared" ref="AP26" si="7">AM26+AL26+AK26+AJ26+AI26+AH26+AG26+AF26+AE26+AD26+AC26+AB26+AA26+Z26+Y26</f>
        <v>220</v>
      </c>
      <c r="AQ26" s="4">
        <v>0</v>
      </c>
      <c r="AR26" s="4">
        <v>0</v>
      </c>
      <c r="AS26" s="4">
        <v>0</v>
      </c>
      <c r="AT26" s="4">
        <v>0</v>
      </c>
      <c r="AU26" s="2">
        <v>0</v>
      </c>
      <c r="AV26" s="4">
        <v>0</v>
      </c>
      <c r="AW26" s="4">
        <v>0</v>
      </c>
      <c r="AX26" s="2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3">
        <v>0</v>
      </c>
      <c r="BG26" s="3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2">
        <v>0</v>
      </c>
      <c r="BN26" s="4">
        <v>0</v>
      </c>
      <c r="BO26" s="4">
        <v>0</v>
      </c>
      <c r="BP26" s="2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3">
        <v>0</v>
      </c>
      <c r="BY26" s="3">
        <v>0</v>
      </c>
      <c r="BZ26" s="4">
        <v>0</v>
      </c>
    </row>
    <row r="27" spans="1:78" ht="30.75" customHeight="1" thickTop="1" thickBot="1" x14ac:dyDescent="0.3">
      <c r="A27" s="54"/>
      <c r="B27" s="54"/>
      <c r="C27" s="54"/>
      <c r="D27" s="24">
        <v>0.70833333333333337</v>
      </c>
      <c r="E27" s="26" t="s">
        <v>69</v>
      </c>
      <c r="F27" s="27" t="s">
        <v>24</v>
      </c>
      <c r="G27" s="4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3">
        <v>0</v>
      </c>
      <c r="W27" s="3">
        <v>0</v>
      </c>
      <c r="X27" s="3">
        <f t="shared" si="0"/>
        <v>0</v>
      </c>
      <c r="Y27" s="4">
        <v>0</v>
      </c>
      <c r="Z27" s="4">
        <v>0</v>
      </c>
      <c r="AA27" s="4">
        <v>0</v>
      </c>
      <c r="AB27" s="4">
        <v>0</v>
      </c>
      <c r="AC27" s="2">
        <v>0</v>
      </c>
      <c r="AD27" s="4">
        <v>0</v>
      </c>
      <c r="AE27" s="4">
        <v>0</v>
      </c>
      <c r="AF27" s="2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3">
        <v>0</v>
      </c>
      <c r="AO27" s="3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2">
        <v>0</v>
      </c>
      <c r="AV27" s="4">
        <v>0</v>
      </c>
      <c r="AW27" s="4">
        <v>0</v>
      </c>
      <c r="AX27" s="2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3">
        <v>0</v>
      </c>
      <c r="BG27" s="3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2">
        <v>0</v>
      </c>
      <c r="BN27" s="4">
        <v>0</v>
      </c>
      <c r="BO27" s="4">
        <v>0</v>
      </c>
      <c r="BP27" s="2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3">
        <v>0</v>
      </c>
      <c r="BY27" s="3">
        <v>0</v>
      </c>
      <c r="BZ27" s="4">
        <v>0</v>
      </c>
    </row>
    <row r="28" spans="1:78" ht="30" thickTop="1" thickBot="1" x14ac:dyDescent="0.3">
      <c r="A28" s="54"/>
      <c r="B28" s="54"/>
      <c r="C28" s="54"/>
      <c r="D28" s="24">
        <v>0.70833333333333337</v>
      </c>
      <c r="E28" s="25" t="s">
        <v>44</v>
      </c>
      <c r="F28" s="21" t="s">
        <v>22</v>
      </c>
      <c r="G28" s="4">
        <v>7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140</v>
      </c>
      <c r="N28" s="2">
        <v>12</v>
      </c>
      <c r="O28" s="2">
        <v>7</v>
      </c>
      <c r="P28" s="2">
        <v>8</v>
      </c>
      <c r="Q28" s="2">
        <v>20</v>
      </c>
      <c r="R28" s="2">
        <v>5</v>
      </c>
      <c r="S28" s="2">
        <v>60</v>
      </c>
      <c r="T28" s="2">
        <v>0</v>
      </c>
      <c r="U28" s="2">
        <v>1</v>
      </c>
      <c r="V28" s="3">
        <v>30</v>
      </c>
      <c r="W28" s="3">
        <v>6</v>
      </c>
      <c r="X28" s="3">
        <f t="shared" si="0"/>
        <v>260</v>
      </c>
      <c r="Y28" s="4">
        <v>0</v>
      </c>
      <c r="Z28" s="4">
        <v>0</v>
      </c>
      <c r="AA28" s="4">
        <v>0</v>
      </c>
      <c r="AB28" s="4">
        <v>0</v>
      </c>
      <c r="AC28" s="2">
        <v>0</v>
      </c>
      <c r="AD28" s="4">
        <v>0</v>
      </c>
      <c r="AE28" s="4">
        <v>0</v>
      </c>
      <c r="AF28" s="2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3">
        <v>0</v>
      </c>
      <c r="AO28" s="3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2">
        <v>0</v>
      </c>
      <c r="AV28" s="4">
        <v>0</v>
      </c>
      <c r="AW28" s="4">
        <v>0</v>
      </c>
      <c r="AX28" s="2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3">
        <v>0</v>
      </c>
      <c r="BG28" s="3">
        <v>0</v>
      </c>
      <c r="BH28" s="4">
        <v>0</v>
      </c>
      <c r="BI28" s="4">
        <v>7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140</v>
      </c>
      <c r="BP28" s="2">
        <v>12</v>
      </c>
      <c r="BQ28" s="2">
        <v>7</v>
      </c>
      <c r="BR28" s="2">
        <v>8</v>
      </c>
      <c r="BS28" s="2">
        <v>20</v>
      </c>
      <c r="BT28" s="2">
        <v>0</v>
      </c>
      <c r="BU28" s="2">
        <v>60</v>
      </c>
      <c r="BV28" s="2">
        <v>0</v>
      </c>
      <c r="BW28" s="2">
        <v>1</v>
      </c>
      <c r="BX28" s="3">
        <v>30</v>
      </c>
      <c r="BY28" s="3">
        <v>6</v>
      </c>
      <c r="BZ28" s="3">
        <f t="shared" ref="BZ28" si="8">BW28+BV28+BU28+BT28+BS28+BR28+BQ28+BP28+BO28+BN28+BM28+BL28+BK28+BJ28+BI28</f>
        <v>255</v>
      </c>
    </row>
    <row r="29" spans="1:78" ht="30.6" customHeight="1" thickTop="1" thickBot="1" x14ac:dyDescent="0.3">
      <c r="A29" s="54" t="s">
        <v>13</v>
      </c>
      <c r="B29" s="54">
        <v>11</v>
      </c>
      <c r="C29" s="55" t="s">
        <v>11</v>
      </c>
      <c r="D29" s="24">
        <v>0.54166666666666663</v>
      </c>
      <c r="E29" s="25" t="s">
        <v>29</v>
      </c>
      <c r="F29" s="21" t="s">
        <v>26</v>
      </c>
      <c r="G29" s="4">
        <v>8</v>
      </c>
      <c r="H29" s="2">
        <v>0</v>
      </c>
      <c r="I29" s="2">
        <v>0</v>
      </c>
      <c r="J29" s="2">
        <v>8</v>
      </c>
      <c r="K29" s="2">
        <v>100</v>
      </c>
      <c r="L29" s="2">
        <v>0</v>
      </c>
      <c r="M29" s="2">
        <v>260</v>
      </c>
      <c r="N29" s="2">
        <v>0</v>
      </c>
      <c r="O29" s="2">
        <v>0</v>
      </c>
      <c r="P29" s="2">
        <v>0</v>
      </c>
      <c r="Q29" s="2">
        <v>30</v>
      </c>
      <c r="R29" s="2">
        <v>15</v>
      </c>
      <c r="S29" s="2">
        <v>0</v>
      </c>
      <c r="T29" s="2">
        <v>0</v>
      </c>
      <c r="U29" s="2">
        <v>2</v>
      </c>
      <c r="V29" s="3">
        <v>30</v>
      </c>
      <c r="W29" s="3">
        <v>8</v>
      </c>
      <c r="X29" s="3">
        <f t="shared" si="0"/>
        <v>423</v>
      </c>
      <c r="Y29" s="4">
        <v>0</v>
      </c>
      <c r="Z29" s="4">
        <v>0</v>
      </c>
      <c r="AA29" s="4">
        <v>0</v>
      </c>
      <c r="AB29" s="4">
        <v>0</v>
      </c>
      <c r="AC29" s="2">
        <v>0</v>
      </c>
      <c r="AD29" s="4">
        <v>0</v>
      </c>
      <c r="AE29" s="4">
        <v>0</v>
      </c>
      <c r="AF29" s="2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3">
        <v>0</v>
      </c>
      <c r="AO29" s="3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2">
        <v>0</v>
      </c>
      <c r="AV29" s="4">
        <v>0</v>
      </c>
      <c r="AW29" s="4">
        <v>0</v>
      </c>
      <c r="AX29" s="2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3">
        <v>0</v>
      </c>
      <c r="BG29" s="3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2">
        <v>0</v>
      </c>
      <c r="BN29" s="4">
        <v>0</v>
      </c>
      <c r="BO29" s="4">
        <v>0</v>
      </c>
      <c r="BP29" s="2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3">
        <v>0</v>
      </c>
      <c r="BY29" s="3">
        <v>0</v>
      </c>
      <c r="BZ29" s="4">
        <v>0</v>
      </c>
    </row>
    <row r="30" spans="1:78" ht="28.5" customHeight="1" thickTop="1" thickBot="1" x14ac:dyDescent="0.3">
      <c r="A30" s="54"/>
      <c r="B30" s="54"/>
      <c r="C30" s="55"/>
      <c r="D30" s="24">
        <v>0</v>
      </c>
      <c r="E30" s="25" t="s">
        <v>25</v>
      </c>
      <c r="F30" s="21" t="s">
        <v>82</v>
      </c>
      <c r="G30" s="4">
        <v>4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46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3">
        <v>5</v>
      </c>
      <c r="W30" s="3">
        <v>2</v>
      </c>
      <c r="X30" s="3">
        <f t="shared" si="0"/>
        <v>50</v>
      </c>
      <c r="Y30" s="4">
        <v>4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46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3">
        <v>5</v>
      </c>
      <c r="AO30" s="3">
        <v>2</v>
      </c>
      <c r="AP30" s="3">
        <f t="shared" ref="AP30:AP31" si="9">AM30+AL30+AK30+AJ30+AI30+AH30+AG30+AF30+AE30+AD30+AC30+AB30+AA30+Z30+Y30</f>
        <v>50</v>
      </c>
      <c r="AQ30" s="4">
        <v>0</v>
      </c>
      <c r="AR30" s="4">
        <v>0</v>
      </c>
      <c r="AS30" s="4">
        <v>0</v>
      </c>
      <c r="AT30" s="4">
        <v>0</v>
      </c>
      <c r="AU30" s="2">
        <v>0</v>
      </c>
      <c r="AV30" s="4">
        <v>0</v>
      </c>
      <c r="AW30" s="4">
        <v>0</v>
      </c>
      <c r="AX30" s="2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3">
        <v>0</v>
      </c>
      <c r="BG30" s="3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2">
        <v>0</v>
      </c>
      <c r="BN30" s="4">
        <v>0</v>
      </c>
      <c r="BO30" s="4">
        <v>0</v>
      </c>
      <c r="BP30" s="2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3">
        <v>0</v>
      </c>
      <c r="BY30" s="3">
        <v>0</v>
      </c>
      <c r="BZ30" s="4">
        <v>0</v>
      </c>
    </row>
    <row r="31" spans="1:78" ht="30" thickTop="1" thickBot="1" x14ac:dyDescent="0.3">
      <c r="A31" s="54"/>
      <c r="B31" s="54"/>
      <c r="C31" s="55"/>
      <c r="D31" s="24">
        <v>0.54166666666666663</v>
      </c>
      <c r="E31" s="25" t="s">
        <v>29</v>
      </c>
      <c r="F31" s="21" t="s">
        <v>79</v>
      </c>
      <c r="G31" s="4">
        <v>4</v>
      </c>
      <c r="H31" s="2">
        <v>20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3">
        <v>5</v>
      </c>
      <c r="W31" s="3">
        <v>2</v>
      </c>
      <c r="X31" s="3">
        <f t="shared" ref="X31:X32" si="10">U31+T31+S31+R31+Q31+P31+O31+N31+M31+L31+K31+J31+I31+H31+G31</f>
        <v>24</v>
      </c>
      <c r="Y31" s="4">
        <v>4</v>
      </c>
      <c r="Z31" s="2">
        <v>20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3">
        <v>5</v>
      </c>
      <c r="AO31" s="3">
        <v>2</v>
      </c>
      <c r="AP31" s="3">
        <f t="shared" si="9"/>
        <v>24</v>
      </c>
      <c r="AQ31" s="4">
        <v>0</v>
      </c>
      <c r="AR31" s="4">
        <v>0</v>
      </c>
      <c r="AS31" s="4">
        <v>0</v>
      </c>
      <c r="AT31" s="4">
        <v>0</v>
      </c>
      <c r="AU31" s="2">
        <v>0</v>
      </c>
      <c r="AV31" s="4">
        <v>0</v>
      </c>
      <c r="AW31" s="4">
        <v>0</v>
      </c>
      <c r="AX31" s="2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3">
        <v>0</v>
      </c>
      <c r="BG31" s="3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2">
        <v>0</v>
      </c>
      <c r="BN31" s="4">
        <v>0</v>
      </c>
      <c r="BO31" s="4">
        <v>0</v>
      </c>
      <c r="BP31" s="2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3">
        <v>0</v>
      </c>
      <c r="BY31" s="3">
        <v>0</v>
      </c>
      <c r="BZ31" s="4">
        <v>0</v>
      </c>
    </row>
    <row r="32" spans="1:78" ht="28.5" customHeight="1" thickTop="1" thickBot="1" x14ac:dyDescent="0.3">
      <c r="A32" s="54"/>
      <c r="B32" s="54"/>
      <c r="C32" s="55"/>
      <c r="D32" s="24">
        <v>0</v>
      </c>
      <c r="E32" s="25" t="s">
        <v>25</v>
      </c>
      <c r="F32" s="21" t="s">
        <v>83</v>
      </c>
      <c r="G32" s="4">
        <v>8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92</v>
      </c>
      <c r="N32" s="2">
        <v>0</v>
      </c>
      <c r="O32" s="2">
        <v>0</v>
      </c>
      <c r="P32" s="2">
        <v>25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3">
        <v>5</v>
      </c>
      <c r="W32" s="3">
        <v>2</v>
      </c>
      <c r="X32" s="3">
        <f t="shared" si="10"/>
        <v>125</v>
      </c>
      <c r="Y32" s="4">
        <v>0</v>
      </c>
      <c r="Z32" s="4">
        <v>0</v>
      </c>
      <c r="AA32" s="4">
        <v>0</v>
      </c>
      <c r="AB32" s="4">
        <v>0</v>
      </c>
      <c r="AC32" s="2">
        <v>0</v>
      </c>
      <c r="AD32" s="4">
        <v>0</v>
      </c>
      <c r="AE32" s="4">
        <v>0</v>
      </c>
      <c r="AF32" s="2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3">
        <v>0</v>
      </c>
      <c r="AO32" s="3">
        <v>0</v>
      </c>
      <c r="AP32" s="4">
        <v>0</v>
      </c>
      <c r="AQ32" s="4">
        <v>8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92</v>
      </c>
      <c r="AX32" s="2">
        <v>0</v>
      </c>
      <c r="AY32" s="2">
        <v>0</v>
      </c>
      <c r="AZ32" s="2">
        <v>25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3">
        <v>5</v>
      </c>
      <c r="BG32" s="3">
        <v>2</v>
      </c>
      <c r="BH32" s="3">
        <f t="shared" ref="BH32:BH33" si="11">BE32+BD32+BC32+BB32+BA32+AZ32+AY32+AX32+AW32+AV32+AU32+AT32+AS32+AR32+AQ32</f>
        <v>125</v>
      </c>
      <c r="BI32" s="4">
        <v>0</v>
      </c>
      <c r="BJ32" s="4">
        <v>0</v>
      </c>
      <c r="BK32" s="4">
        <v>0</v>
      </c>
      <c r="BL32" s="4">
        <v>0</v>
      </c>
      <c r="BM32" s="2">
        <v>0</v>
      </c>
      <c r="BN32" s="4">
        <v>0</v>
      </c>
      <c r="BO32" s="4">
        <v>0</v>
      </c>
      <c r="BP32" s="2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3">
        <v>0</v>
      </c>
      <c r="BY32" s="3">
        <v>0</v>
      </c>
      <c r="BZ32" s="4">
        <v>0</v>
      </c>
    </row>
    <row r="33" spans="1:78" ht="30" thickTop="1" thickBot="1" x14ac:dyDescent="0.3">
      <c r="A33" s="54"/>
      <c r="B33" s="54"/>
      <c r="C33" s="55"/>
      <c r="D33" s="24">
        <v>0.54166666666666663</v>
      </c>
      <c r="E33" s="25" t="s">
        <v>29</v>
      </c>
      <c r="F33" s="21" t="s">
        <v>80</v>
      </c>
      <c r="G33" s="4">
        <v>4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80</v>
      </c>
      <c r="T33" s="2">
        <v>0</v>
      </c>
      <c r="U33" s="2">
        <v>1</v>
      </c>
      <c r="V33" s="3">
        <v>4</v>
      </c>
      <c r="W33" s="3">
        <v>2</v>
      </c>
      <c r="X33" s="3">
        <f t="shared" ref="X33" si="12">U33+T33+S33+R33+Q33+P33+O33+N33+M33+L33+K33+J33+I33+H33+G33</f>
        <v>85</v>
      </c>
      <c r="Y33" s="4">
        <v>0</v>
      </c>
      <c r="Z33" s="4">
        <v>0</v>
      </c>
      <c r="AA33" s="4">
        <v>0</v>
      </c>
      <c r="AB33" s="4">
        <v>0</v>
      </c>
      <c r="AC33" s="2">
        <v>0</v>
      </c>
      <c r="AD33" s="4">
        <v>0</v>
      </c>
      <c r="AE33" s="4">
        <v>0</v>
      </c>
      <c r="AF33" s="2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3">
        <v>0</v>
      </c>
      <c r="AO33" s="3">
        <v>0</v>
      </c>
      <c r="AP33" s="4">
        <v>0</v>
      </c>
      <c r="AQ33" s="4">
        <v>4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80</v>
      </c>
      <c r="BD33" s="2">
        <v>0</v>
      </c>
      <c r="BE33" s="2">
        <v>1</v>
      </c>
      <c r="BF33" s="3">
        <v>4</v>
      </c>
      <c r="BG33" s="3">
        <v>2</v>
      </c>
      <c r="BH33" s="3">
        <f t="shared" si="11"/>
        <v>85</v>
      </c>
      <c r="BI33" s="4">
        <v>0</v>
      </c>
      <c r="BJ33" s="4">
        <v>0</v>
      </c>
      <c r="BK33" s="4">
        <v>0</v>
      </c>
      <c r="BL33" s="4">
        <v>0</v>
      </c>
      <c r="BM33" s="2">
        <v>0</v>
      </c>
      <c r="BN33" s="4">
        <v>0</v>
      </c>
      <c r="BO33" s="4">
        <v>0</v>
      </c>
      <c r="BP33" s="2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3">
        <v>0</v>
      </c>
      <c r="BY33" s="3">
        <v>0</v>
      </c>
      <c r="BZ33" s="4">
        <v>0</v>
      </c>
    </row>
    <row r="34" spans="1:78" ht="42.75" customHeight="1" thickTop="1" thickBot="1" x14ac:dyDescent="0.3">
      <c r="A34" s="54"/>
      <c r="B34" s="54"/>
      <c r="C34" s="55"/>
      <c r="D34" s="24">
        <v>0.75</v>
      </c>
      <c r="E34" s="25" t="s">
        <v>30</v>
      </c>
      <c r="F34" s="21" t="s">
        <v>31</v>
      </c>
      <c r="G34" s="4">
        <v>2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30</v>
      </c>
      <c r="N34" s="2">
        <v>0</v>
      </c>
      <c r="O34" s="2">
        <v>0</v>
      </c>
      <c r="P34" s="2">
        <v>4</v>
      </c>
      <c r="Q34" s="2">
        <v>8</v>
      </c>
      <c r="R34" s="2">
        <v>2</v>
      </c>
      <c r="S34" s="2">
        <v>0</v>
      </c>
      <c r="T34" s="2">
        <v>0</v>
      </c>
      <c r="U34" s="2">
        <v>0</v>
      </c>
      <c r="V34" s="3">
        <v>10</v>
      </c>
      <c r="W34" s="3">
        <v>2</v>
      </c>
      <c r="X34" s="3">
        <f t="shared" si="0"/>
        <v>46</v>
      </c>
      <c r="Y34" s="4">
        <v>0</v>
      </c>
      <c r="Z34" s="4">
        <v>0</v>
      </c>
      <c r="AA34" s="4">
        <v>0</v>
      </c>
      <c r="AB34" s="4">
        <v>0</v>
      </c>
      <c r="AC34" s="2">
        <v>0</v>
      </c>
      <c r="AD34" s="4">
        <v>0</v>
      </c>
      <c r="AE34" s="4">
        <v>0</v>
      </c>
      <c r="AF34" s="2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3">
        <v>0</v>
      </c>
      <c r="AO34" s="3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2">
        <v>0</v>
      </c>
      <c r="AV34" s="4">
        <v>0</v>
      </c>
      <c r="AW34" s="4">
        <v>0</v>
      </c>
      <c r="AX34" s="2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3">
        <v>0</v>
      </c>
      <c r="BG34" s="3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2">
        <v>0</v>
      </c>
      <c r="BN34" s="4">
        <v>0</v>
      </c>
      <c r="BO34" s="4">
        <v>0</v>
      </c>
      <c r="BP34" s="2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3">
        <v>0</v>
      </c>
      <c r="BY34" s="3">
        <v>0</v>
      </c>
      <c r="BZ34" s="4">
        <v>0</v>
      </c>
    </row>
    <row r="35" spans="1:78" ht="30" thickTop="1" thickBot="1" x14ac:dyDescent="0.3">
      <c r="A35" s="54"/>
      <c r="B35" s="54"/>
      <c r="C35" s="55"/>
      <c r="D35" s="24">
        <v>0.70833333333333337</v>
      </c>
      <c r="E35" s="25" t="s">
        <v>70</v>
      </c>
      <c r="F35" s="21" t="s">
        <v>22</v>
      </c>
      <c r="G35" s="4">
        <v>7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140</v>
      </c>
      <c r="N35" s="2">
        <v>12</v>
      </c>
      <c r="O35" s="2">
        <v>7</v>
      </c>
      <c r="P35" s="2">
        <v>8</v>
      </c>
      <c r="Q35" s="2">
        <v>20</v>
      </c>
      <c r="R35" s="2">
        <v>5</v>
      </c>
      <c r="S35" s="2">
        <v>60</v>
      </c>
      <c r="T35" s="2">
        <v>0</v>
      </c>
      <c r="U35" s="2">
        <v>1</v>
      </c>
      <c r="V35" s="3">
        <v>30</v>
      </c>
      <c r="W35" s="3">
        <v>6</v>
      </c>
      <c r="X35" s="3">
        <f t="shared" si="0"/>
        <v>260</v>
      </c>
      <c r="Y35" s="4">
        <v>0</v>
      </c>
      <c r="Z35" s="4">
        <v>0</v>
      </c>
      <c r="AA35" s="4">
        <v>0</v>
      </c>
      <c r="AB35" s="4">
        <v>0</v>
      </c>
      <c r="AC35" s="2">
        <v>0</v>
      </c>
      <c r="AD35" s="4">
        <v>0</v>
      </c>
      <c r="AE35" s="4">
        <v>0</v>
      </c>
      <c r="AF35" s="2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3">
        <v>0</v>
      </c>
      <c r="AO35" s="3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2">
        <v>0</v>
      </c>
      <c r="AV35" s="4">
        <v>0</v>
      </c>
      <c r="AW35" s="4">
        <v>0</v>
      </c>
      <c r="AX35" s="2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3">
        <v>0</v>
      </c>
      <c r="BG35" s="3">
        <v>0</v>
      </c>
      <c r="BH35" s="4">
        <v>0</v>
      </c>
      <c r="BI35" s="4">
        <v>7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140</v>
      </c>
      <c r="BP35" s="2">
        <v>12</v>
      </c>
      <c r="BQ35" s="2">
        <v>7</v>
      </c>
      <c r="BR35" s="2">
        <v>8</v>
      </c>
      <c r="BS35" s="2">
        <v>20</v>
      </c>
      <c r="BT35" s="2">
        <v>0</v>
      </c>
      <c r="BU35" s="2">
        <v>60</v>
      </c>
      <c r="BV35" s="2">
        <v>0</v>
      </c>
      <c r="BW35" s="2">
        <v>1</v>
      </c>
      <c r="BX35" s="3">
        <v>30</v>
      </c>
      <c r="BY35" s="3">
        <v>6</v>
      </c>
      <c r="BZ35" s="3">
        <f t="shared" ref="BZ35" si="13">BW35+BV35+BU35+BT35+BS35+BR35+BQ35+BP35+BO35+BN35+BM35+BL35+BK35+BJ35+BI35</f>
        <v>255</v>
      </c>
    </row>
    <row r="36" spans="1:78" ht="35.25" customHeight="1" thickTop="1" thickBot="1" x14ac:dyDescent="0.3">
      <c r="A36" s="54" t="s">
        <v>13</v>
      </c>
      <c r="B36" s="54">
        <v>12</v>
      </c>
      <c r="C36" s="54" t="s">
        <v>32</v>
      </c>
      <c r="D36" s="24">
        <v>0.54166666666666663</v>
      </c>
      <c r="E36" s="25" t="s">
        <v>33</v>
      </c>
      <c r="F36" s="21" t="s">
        <v>26</v>
      </c>
      <c r="G36" s="4">
        <v>8</v>
      </c>
      <c r="H36" s="2">
        <v>0</v>
      </c>
      <c r="I36" s="2">
        <v>0</v>
      </c>
      <c r="J36" s="2">
        <v>8</v>
      </c>
      <c r="K36" s="2">
        <v>100</v>
      </c>
      <c r="L36" s="2">
        <v>0</v>
      </c>
      <c r="M36" s="2">
        <v>260</v>
      </c>
      <c r="N36" s="2">
        <v>0</v>
      </c>
      <c r="O36" s="2">
        <v>0</v>
      </c>
      <c r="P36" s="2">
        <v>0</v>
      </c>
      <c r="Q36" s="2">
        <v>30</v>
      </c>
      <c r="R36" s="2">
        <v>15</v>
      </c>
      <c r="S36" s="2">
        <v>0</v>
      </c>
      <c r="T36" s="2">
        <v>0</v>
      </c>
      <c r="U36" s="2">
        <v>2</v>
      </c>
      <c r="V36" s="3">
        <v>30</v>
      </c>
      <c r="W36" s="3">
        <v>8</v>
      </c>
      <c r="X36" s="3">
        <f t="shared" si="0"/>
        <v>423</v>
      </c>
      <c r="Y36" s="4">
        <v>0</v>
      </c>
      <c r="Z36" s="4">
        <v>0</v>
      </c>
      <c r="AA36" s="4">
        <v>0</v>
      </c>
      <c r="AB36" s="4">
        <v>0</v>
      </c>
      <c r="AC36" s="2">
        <v>0</v>
      </c>
      <c r="AD36" s="4">
        <v>0</v>
      </c>
      <c r="AE36" s="4">
        <v>0</v>
      </c>
      <c r="AF36" s="2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3">
        <v>0</v>
      </c>
      <c r="AO36" s="3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2">
        <v>0</v>
      </c>
      <c r="AV36" s="4">
        <v>0</v>
      </c>
      <c r="AW36" s="4">
        <v>0</v>
      </c>
      <c r="AX36" s="2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3">
        <v>0</v>
      </c>
      <c r="BG36" s="3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2">
        <v>0</v>
      </c>
      <c r="BN36" s="4">
        <v>0</v>
      </c>
      <c r="BO36" s="4">
        <v>0</v>
      </c>
      <c r="BP36" s="2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3">
        <v>0</v>
      </c>
      <c r="BY36" s="3">
        <v>0</v>
      </c>
      <c r="BZ36" s="4">
        <v>0</v>
      </c>
    </row>
    <row r="37" spans="1:78" ht="28.5" customHeight="1" thickTop="1" thickBot="1" x14ac:dyDescent="0.3">
      <c r="A37" s="54"/>
      <c r="B37" s="54"/>
      <c r="C37" s="54"/>
      <c r="D37" s="24">
        <v>0</v>
      </c>
      <c r="E37" s="25" t="s">
        <v>25</v>
      </c>
      <c r="F37" s="21" t="s">
        <v>82</v>
      </c>
      <c r="G37" s="4">
        <v>4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46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3">
        <v>5</v>
      </c>
      <c r="W37" s="3">
        <v>2</v>
      </c>
      <c r="X37" s="3">
        <f t="shared" ref="X37" si="14">U37+T37+S37+R37+Q37+P37+O37+N37+M37+L37+K37+J37+I37+H37+G37</f>
        <v>50</v>
      </c>
      <c r="Y37" s="4">
        <v>4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46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3">
        <v>5</v>
      </c>
      <c r="AO37" s="3">
        <v>2</v>
      </c>
      <c r="AP37" s="3">
        <f t="shared" ref="AP37:AP38" si="15">AM37+AL37+AK37+AJ37+AI37+AH37+AG37+AF37+AE37+AD37+AC37+AB37+AA37+Z37+Y37</f>
        <v>50</v>
      </c>
      <c r="AQ37" s="4">
        <v>0</v>
      </c>
      <c r="AR37" s="4">
        <v>0</v>
      </c>
      <c r="AS37" s="4">
        <v>0</v>
      </c>
      <c r="AT37" s="4">
        <v>0</v>
      </c>
      <c r="AU37" s="2">
        <v>0</v>
      </c>
      <c r="AV37" s="4">
        <v>0</v>
      </c>
      <c r="AW37" s="4">
        <v>0</v>
      </c>
      <c r="AX37" s="2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3">
        <v>0</v>
      </c>
      <c r="BG37" s="3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2">
        <v>0</v>
      </c>
      <c r="BN37" s="4">
        <v>0</v>
      </c>
      <c r="BO37" s="4">
        <v>0</v>
      </c>
      <c r="BP37" s="2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3">
        <v>0</v>
      </c>
      <c r="BY37" s="3">
        <v>0</v>
      </c>
      <c r="BZ37" s="4">
        <v>0</v>
      </c>
    </row>
    <row r="38" spans="1:78" ht="35.450000000000003" customHeight="1" thickTop="1" thickBot="1" x14ac:dyDescent="0.3">
      <c r="A38" s="54"/>
      <c r="B38" s="54"/>
      <c r="C38" s="54"/>
      <c r="D38" s="24">
        <v>0.54166666666666663</v>
      </c>
      <c r="E38" s="25" t="s">
        <v>33</v>
      </c>
      <c r="F38" s="21" t="s">
        <v>79</v>
      </c>
      <c r="G38" s="4">
        <v>4</v>
      </c>
      <c r="H38" s="2">
        <v>20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3">
        <v>5</v>
      </c>
      <c r="W38" s="3">
        <v>2</v>
      </c>
      <c r="X38" s="3">
        <f t="shared" si="0"/>
        <v>24</v>
      </c>
      <c r="Y38" s="4">
        <v>4</v>
      </c>
      <c r="Z38" s="2">
        <v>20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3">
        <v>5</v>
      </c>
      <c r="AO38" s="3">
        <v>2</v>
      </c>
      <c r="AP38" s="3">
        <f t="shared" si="15"/>
        <v>24</v>
      </c>
      <c r="AQ38" s="4">
        <v>0</v>
      </c>
      <c r="AR38" s="4">
        <v>0</v>
      </c>
      <c r="AS38" s="4">
        <v>0</v>
      </c>
      <c r="AT38" s="4">
        <v>0</v>
      </c>
      <c r="AU38" s="2">
        <v>0</v>
      </c>
      <c r="AV38" s="4">
        <v>0</v>
      </c>
      <c r="AW38" s="4">
        <v>0</v>
      </c>
      <c r="AX38" s="2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3">
        <v>0</v>
      </c>
      <c r="BG38" s="3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2">
        <v>0</v>
      </c>
      <c r="BN38" s="4">
        <v>0</v>
      </c>
      <c r="BO38" s="4">
        <v>0</v>
      </c>
      <c r="BP38" s="2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3">
        <v>0</v>
      </c>
      <c r="BY38" s="3">
        <v>0</v>
      </c>
      <c r="BZ38" s="4">
        <v>0</v>
      </c>
    </row>
    <row r="39" spans="1:78" ht="28.5" customHeight="1" thickTop="1" thickBot="1" x14ac:dyDescent="0.3">
      <c r="A39" s="54"/>
      <c r="B39" s="54"/>
      <c r="C39" s="54"/>
      <c r="D39" s="24">
        <v>0</v>
      </c>
      <c r="E39" s="25" t="s">
        <v>25</v>
      </c>
      <c r="F39" s="21" t="s">
        <v>83</v>
      </c>
      <c r="G39" s="4">
        <v>6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74</v>
      </c>
      <c r="N39" s="2">
        <v>0</v>
      </c>
      <c r="O39" s="2">
        <v>0</v>
      </c>
      <c r="P39" s="2">
        <v>20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3">
        <v>5</v>
      </c>
      <c r="W39" s="3">
        <v>2</v>
      </c>
      <c r="X39" s="3">
        <f t="shared" si="0"/>
        <v>100</v>
      </c>
      <c r="Y39" s="4">
        <v>0</v>
      </c>
      <c r="Z39" s="4">
        <v>0</v>
      </c>
      <c r="AA39" s="4">
        <v>0</v>
      </c>
      <c r="AB39" s="4">
        <v>0</v>
      </c>
      <c r="AC39" s="2">
        <v>0</v>
      </c>
      <c r="AD39" s="4">
        <v>0</v>
      </c>
      <c r="AE39" s="4">
        <v>0</v>
      </c>
      <c r="AF39" s="2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3">
        <v>0</v>
      </c>
      <c r="AO39" s="3">
        <v>0</v>
      </c>
      <c r="AP39" s="4">
        <v>0</v>
      </c>
      <c r="AQ39" s="4">
        <v>6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74</v>
      </c>
      <c r="AX39" s="2">
        <v>0</v>
      </c>
      <c r="AY39" s="2">
        <v>0</v>
      </c>
      <c r="AZ39" s="2">
        <v>20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3">
        <v>5</v>
      </c>
      <c r="BG39" s="3">
        <v>2</v>
      </c>
      <c r="BH39" s="3">
        <f t="shared" ref="BH39:BH40" si="16">BE39+BD39+BC39+BB39+BA39+AZ39+AY39+AX39+AW39+AV39+AU39+AT39+AS39+AR39+AQ39</f>
        <v>100</v>
      </c>
      <c r="BI39" s="4">
        <v>0</v>
      </c>
      <c r="BJ39" s="4">
        <v>0</v>
      </c>
      <c r="BK39" s="4">
        <v>0</v>
      </c>
      <c r="BL39" s="4">
        <v>0</v>
      </c>
      <c r="BM39" s="2">
        <v>0</v>
      </c>
      <c r="BN39" s="4">
        <v>0</v>
      </c>
      <c r="BO39" s="4">
        <v>0</v>
      </c>
      <c r="BP39" s="2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3">
        <v>0</v>
      </c>
      <c r="BY39" s="3">
        <v>0</v>
      </c>
      <c r="BZ39" s="4">
        <v>0</v>
      </c>
    </row>
    <row r="40" spans="1:78" ht="38.450000000000003" customHeight="1" thickTop="1" thickBot="1" x14ac:dyDescent="0.3">
      <c r="A40" s="54"/>
      <c r="B40" s="54"/>
      <c r="C40" s="54"/>
      <c r="D40" s="24">
        <v>0.54166666666666663</v>
      </c>
      <c r="E40" s="25" t="s">
        <v>33</v>
      </c>
      <c r="F40" s="21" t="s">
        <v>80</v>
      </c>
      <c r="G40" s="4">
        <v>4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80</v>
      </c>
      <c r="T40" s="2">
        <v>0</v>
      </c>
      <c r="U40" s="2">
        <v>1</v>
      </c>
      <c r="V40" s="3">
        <v>4</v>
      </c>
      <c r="W40" s="3">
        <v>2</v>
      </c>
      <c r="X40" s="3">
        <f t="shared" si="0"/>
        <v>85</v>
      </c>
      <c r="Y40" s="4">
        <v>0</v>
      </c>
      <c r="Z40" s="4">
        <v>0</v>
      </c>
      <c r="AA40" s="4">
        <v>0</v>
      </c>
      <c r="AB40" s="4">
        <v>0</v>
      </c>
      <c r="AC40" s="2">
        <v>0</v>
      </c>
      <c r="AD40" s="4">
        <v>0</v>
      </c>
      <c r="AE40" s="4">
        <v>0</v>
      </c>
      <c r="AF40" s="2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3">
        <v>0</v>
      </c>
      <c r="AO40" s="3">
        <v>0</v>
      </c>
      <c r="AP40" s="4">
        <v>0</v>
      </c>
      <c r="AQ40" s="4">
        <v>4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80</v>
      </c>
      <c r="BD40" s="2">
        <v>0</v>
      </c>
      <c r="BE40" s="2">
        <v>1</v>
      </c>
      <c r="BF40" s="3">
        <v>4</v>
      </c>
      <c r="BG40" s="3">
        <v>2</v>
      </c>
      <c r="BH40" s="3">
        <f t="shared" si="16"/>
        <v>85</v>
      </c>
      <c r="BI40" s="4">
        <v>0</v>
      </c>
      <c r="BJ40" s="4">
        <v>0</v>
      </c>
      <c r="BK40" s="4">
        <v>0</v>
      </c>
      <c r="BL40" s="4">
        <v>0</v>
      </c>
      <c r="BM40" s="2">
        <v>0</v>
      </c>
      <c r="BN40" s="4">
        <v>0</v>
      </c>
      <c r="BO40" s="4">
        <v>0</v>
      </c>
      <c r="BP40" s="2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3">
        <v>0</v>
      </c>
      <c r="BY40" s="3">
        <v>0</v>
      </c>
      <c r="BZ40" s="4">
        <v>0</v>
      </c>
    </row>
    <row r="41" spans="1:78" ht="34.5" customHeight="1" thickTop="1" thickBot="1" x14ac:dyDescent="0.3">
      <c r="A41" s="54"/>
      <c r="B41" s="54"/>
      <c r="C41" s="54"/>
      <c r="D41" s="24">
        <v>0.70833333333333337</v>
      </c>
      <c r="E41" s="25" t="s">
        <v>34</v>
      </c>
      <c r="F41" s="20" t="s">
        <v>39</v>
      </c>
      <c r="G41" s="4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3">
        <v>0</v>
      </c>
      <c r="W41" s="3">
        <v>0</v>
      </c>
      <c r="X41" s="3">
        <f t="shared" si="0"/>
        <v>0</v>
      </c>
      <c r="Y41" s="4">
        <v>0</v>
      </c>
      <c r="Z41" s="4">
        <v>0</v>
      </c>
      <c r="AA41" s="4">
        <v>0</v>
      </c>
      <c r="AB41" s="4">
        <v>0</v>
      </c>
      <c r="AC41" s="2">
        <v>0</v>
      </c>
      <c r="AD41" s="4">
        <v>0</v>
      </c>
      <c r="AE41" s="4">
        <v>0</v>
      </c>
      <c r="AF41" s="2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3">
        <v>0</v>
      </c>
      <c r="AO41" s="3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2">
        <v>0</v>
      </c>
      <c r="AV41" s="4">
        <v>0</v>
      </c>
      <c r="AW41" s="4">
        <v>0</v>
      </c>
      <c r="AX41" s="2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3">
        <v>0</v>
      </c>
      <c r="BG41" s="3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2">
        <v>0</v>
      </c>
      <c r="BN41" s="4">
        <v>0</v>
      </c>
      <c r="BO41" s="4">
        <v>0</v>
      </c>
      <c r="BP41" s="2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3">
        <v>0</v>
      </c>
      <c r="BY41" s="3">
        <v>0</v>
      </c>
      <c r="BZ41" s="4">
        <v>0</v>
      </c>
    </row>
    <row r="42" spans="1:78" ht="33" customHeight="1" thickTop="1" thickBot="1" x14ac:dyDescent="0.3">
      <c r="A42" s="55" t="s">
        <v>13</v>
      </c>
      <c r="B42" s="55">
        <v>13</v>
      </c>
      <c r="C42" s="23" t="s">
        <v>36</v>
      </c>
      <c r="D42" s="24">
        <v>0.625</v>
      </c>
      <c r="E42" s="25" t="s">
        <v>37</v>
      </c>
      <c r="F42" s="21" t="s">
        <v>38</v>
      </c>
      <c r="G42" s="4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25</v>
      </c>
      <c r="N42" s="2">
        <v>0</v>
      </c>
      <c r="O42" s="2">
        <v>0</v>
      </c>
      <c r="P42" s="2">
        <v>0</v>
      </c>
      <c r="Q42" s="2">
        <v>10</v>
      </c>
      <c r="R42" s="2">
        <v>0</v>
      </c>
      <c r="S42" s="2">
        <v>0</v>
      </c>
      <c r="T42" s="2">
        <v>0</v>
      </c>
      <c r="U42" s="2">
        <v>0</v>
      </c>
      <c r="V42" s="3">
        <v>4</v>
      </c>
      <c r="W42" s="3">
        <v>2</v>
      </c>
      <c r="X42" s="3">
        <f t="shared" si="0"/>
        <v>36</v>
      </c>
      <c r="Y42" s="4">
        <v>0</v>
      </c>
      <c r="Z42" s="4">
        <v>0</v>
      </c>
      <c r="AA42" s="4">
        <v>0</v>
      </c>
      <c r="AB42" s="4">
        <v>0</v>
      </c>
      <c r="AC42" s="2">
        <v>0</v>
      </c>
      <c r="AD42" s="4">
        <v>0</v>
      </c>
      <c r="AE42" s="4">
        <v>0</v>
      </c>
      <c r="AF42" s="2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3">
        <v>0</v>
      </c>
      <c r="AO42" s="3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2">
        <v>0</v>
      </c>
      <c r="AV42" s="4">
        <v>0</v>
      </c>
      <c r="AW42" s="4">
        <v>0</v>
      </c>
      <c r="AX42" s="2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3">
        <v>0</v>
      </c>
      <c r="BG42" s="3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2">
        <v>0</v>
      </c>
      <c r="BN42" s="4">
        <v>0</v>
      </c>
      <c r="BO42" s="4">
        <v>0</v>
      </c>
      <c r="BP42" s="2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3">
        <v>0</v>
      </c>
      <c r="BY42" s="3">
        <v>0</v>
      </c>
      <c r="BZ42" s="4">
        <v>0</v>
      </c>
    </row>
    <row r="43" spans="1:78" ht="24.75" customHeight="1" thickTop="1" thickBot="1" x14ac:dyDescent="0.3">
      <c r="A43" s="55"/>
      <c r="B43" s="55"/>
      <c r="C43" s="23" t="s">
        <v>36</v>
      </c>
      <c r="D43" s="24">
        <v>0.70833333333333337</v>
      </c>
      <c r="E43" s="25" t="s">
        <v>34</v>
      </c>
      <c r="F43" s="20" t="s">
        <v>35</v>
      </c>
      <c r="G43" s="4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3">
        <v>0</v>
      </c>
      <c r="W43" s="3">
        <v>0</v>
      </c>
      <c r="X43" s="3">
        <f t="shared" si="0"/>
        <v>0</v>
      </c>
      <c r="Y43" s="4">
        <v>0</v>
      </c>
      <c r="Z43" s="4">
        <v>0</v>
      </c>
      <c r="AA43" s="4">
        <v>0</v>
      </c>
      <c r="AB43" s="4">
        <v>0</v>
      </c>
      <c r="AC43" s="2">
        <v>0</v>
      </c>
      <c r="AD43" s="4">
        <v>0</v>
      </c>
      <c r="AE43" s="4">
        <v>0</v>
      </c>
      <c r="AF43" s="2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3">
        <v>0</v>
      </c>
      <c r="AO43" s="3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2">
        <v>0</v>
      </c>
      <c r="AV43" s="4">
        <v>0</v>
      </c>
      <c r="AW43" s="4">
        <v>0</v>
      </c>
      <c r="AX43" s="2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3">
        <v>0</v>
      </c>
      <c r="BG43" s="3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2">
        <v>0</v>
      </c>
      <c r="BN43" s="4">
        <v>0</v>
      </c>
      <c r="BO43" s="4">
        <v>0</v>
      </c>
      <c r="BP43" s="2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3">
        <v>0</v>
      </c>
      <c r="BY43" s="3">
        <v>0</v>
      </c>
      <c r="BZ43" s="4">
        <v>0</v>
      </c>
    </row>
    <row r="44" spans="1:78" ht="45" customHeight="1" thickTop="1" thickBot="1" x14ac:dyDescent="0.3">
      <c r="A44" s="17" t="s">
        <v>13</v>
      </c>
      <c r="B44" s="17">
        <v>16</v>
      </c>
      <c r="C44" s="17" t="s">
        <v>11</v>
      </c>
      <c r="D44" s="24">
        <v>0.33333333333333331</v>
      </c>
      <c r="E44" s="25" t="s">
        <v>47</v>
      </c>
      <c r="F44" s="20" t="s">
        <v>10</v>
      </c>
      <c r="G44" s="28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30">
        <v>0</v>
      </c>
      <c r="W44" s="30">
        <v>0</v>
      </c>
      <c r="X44" s="3">
        <f t="shared" si="0"/>
        <v>0</v>
      </c>
      <c r="Y44" s="4">
        <v>0</v>
      </c>
      <c r="Z44" s="4">
        <v>0</v>
      </c>
      <c r="AA44" s="4">
        <v>0</v>
      </c>
      <c r="AB44" s="4">
        <v>0</v>
      </c>
      <c r="AC44" s="29">
        <v>0</v>
      </c>
      <c r="AD44" s="4">
        <v>0</v>
      </c>
      <c r="AE44" s="4">
        <v>0</v>
      </c>
      <c r="AF44" s="29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30">
        <v>0</v>
      </c>
      <c r="AO44" s="30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29">
        <v>0</v>
      </c>
      <c r="AV44" s="4">
        <v>0</v>
      </c>
      <c r="AW44" s="4">
        <v>0</v>
      </c>
      <c r="AX44" s="29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30">
        <v>0</v>
      </c>
      <c r="BG44" s="30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29">
        <v>0</v>
      </c>
      <c r="BN44" s="4">
        <v>0</v>
      </c>
      <c r="BO44" s="4">
        <v>0</v>
      </c>
      <c r="BP44" s="29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30">
        <v>0</v>
      </c>
      <c r="BY44" s="30">
        <v>0</v>
      </c>
      <c r="BZ44" s="4">
        <v>0</v>
      </c>
    </row>
    <row r="45" spans="1:78" ht="18.75" thickTop="1" x14ac:dyDescent="0.25"/>
  </sheetData>
  <autoFilter ref="G8:BZ44"/>
  <mergeCells count="27">
    <mergeCell ref="A1:E1"/>
    <mergeCell ref="A2:E2"/>
    <mergeCell ref="A3:E3"/>
    <mergeCell ref="A4:E4"/>
    <mergeCell ref="A7:F7"/>
    <mergeCell ref="B19:B20"/>
    <mergeCell ref="C19:C20"/>
    <mergeCell ref="A15:A16"/>
    <mergeCell ref="B15:B16"/>
    <mergeCell ref="C15:C16"/>
    <mergeCell ref="A19:A20"/>
    <mergeCell ref="A36:A41"/>
    <mergeCell ref="B36:B41"/>
    <mergeCell ref="C36:C41"/>
    <mergeCell ref="A42:A43"/>
    <mergeCell ref="B42:B43"/>
    <mergeCell ref="A21:A28"/>
    <mergeCell ref="B21:B28"/>
    <mergeCell ref="C21:C28"/>
    <mergeCell ref="A29:A35"/>
    <mergeCell ref="B29:B35"/>
    <mergeCell ref="C29:C35"/>
    <mergeCell ref="G6:BZ6"/>
    <mergeCell ref="G7:X7"/>
    <mergeCell ref="Y7:AP7"/>
    <mergeCell ref="AQ7:BH7"/>
    <mergeCell ref="BI7:BZ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="60" zoomScaleNormal="60" workbookViewId="0">
      <selection sqref="A1:XFD1048576"/>
    </sheetView>
  </sheetViews>
  <sheetFormatPr baseColWidth="10" defaultRowHeight="18" x14ac:dyDescent="0.25"/>
  <cols>
    <col min="1" max="1" width="18" style="10" customWidth="1"/>
    <col min="2" max="2" width="8.42578125" style="8" customWidth="1"/>
    <col min="3" max="3" width="17" style="8" customWidth="1"/>
    <col min="4" max="4" width="19.85546875" style="8" customWidth="1"/>
    <col min="5" max="5" width="27.85546875" style="8" customWidth="1"/>
    <col min="6" max="6" width="33.5703125" style="8" customWidth="1"/>
    <col min="7" max="19" width="15" style="7" customWidth="1"/>
    <col min="20" max="16384" width="11.42578125" style="8"/>
  </cols>
  <sheetData>
    <row r="1" spans="1:19" ht="25.5" x14ac:dyDescent="0.25">
      <c r="A1" s="56" t="s">
        <v>0</v>
      </c>
      <c r="B1" s="56"/>
      <c r="C1" s="56"/>
      <c r="D1" s="56"/>
      <c r="E1" s="56"/>
      <c r="F1" s="6"/>
    </row>
    <row r="2" spans="1:19" ht="25.5" x14ac:dyDescent="0.25">
      <c r="A2" s="56" t="s">
        <v>1</v>
      </c>
      <c r="B2" s="56"/>
      <c r="C2" s="56"/>
      <c r="D2" s="56"/>
      <c r="E2" s="56"/>
      <c r="F2" s="6"/>
    </row>
    <row r="3" spans="1:19" ht="25.5" x14ac:dyDescent="0.25">
      <c r="A3" s="56" t="s">
        <v>66</v>
      </c>
      <c r="B3" s="56"/>
      <c r="C3" s="56"/>
      <c r="D3" s="56"/>
      <c r="E3" s="56"/>
      <c r="F3" s="6"/>
    </row>
    <row r="4" spans="1:19" ht="25.5" x14ac:dyDescent="0.25">
      <c r="A4" s="56" t="s">
        <v>67</v>
      </c>
      <c r="B4" s="56"/>
      <c r="C4" s="56"/>
      <c r="D4" s="56"/>
      <c r="E4" s="56"/>
      <c r="F4" s="6"/>
    </row>
    <row r="5" spans="1:19" ht="26.25" thickBot="1" x14ac:dyDescent="0.3">
      <c r="A5" s="32"/>
      <c r="B5" s="32"/>
      <c r="C5" s="32"/>
      <c r="D5" s="32"/>
      <c r="E5" s="32"/>
      <c r="F5" s="6"/>
    </row>
    <row r="6" spans="1:19" ht="18.75" thickBot="1" x14ac:dyDescent="0.3">
      <c r="G6" s="43" t="s">
        <v>48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19.5" thickTop="1" thickBot="1" x14ac:dyDescent="0.3">
      <c r="A7" s="57" t="s">
        <v>68</v>
      </c>
      <c r="B7" s="57"/>
      <c r="C7" s="57"/>
      <c r="D7" s="57"/>
      <c r="E7" s="57"/>
      <c r="F7" s="58"/>
      <c r="G7" s="43" t="s">
        <v>63</v>
      </c>
      <c r="H7" s="44"/>
      <c r="I7" s="44"/>
      <c r="J7" s="44"/>
      <c r="K7" s="44"/>
      <c r="L7" s="44"/>
      <c r="M7" s="44"/>
      <c r="N7" s="44"/>
      <c r="O7" s="44"/>
      <c r="P7" s="44"/>
      <c r="Q7" s="45"/>
      <c r="R7" s="45"/>
      <c r="S7" s="46"/>
    </row>
    <row r="8" spans="1:19" ht="55.5" thickTop="1" thickBot="1" x14ac:dyDescent="0.3">
      <c r="A8" s="11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2" t="s">
        <v>7</v>
      </c>
      <c r="G8" s="13" t="s">
        <v>52</v>
      </c>
      <c r="H8" s="13" t="s">
        <v>56</v>
      </c>
      <c r="I8" s="13" t="s">
        <v>75</v>
      </c>
      <c r="J8" s="13" t="s">
        <v>57</v>
      </c>
      <c r="K8" s="13" t="s">
        <v>58</v>
      </c>
      <c r="L8" s="13" t="s">
        <v>59</v>
      </c>
      <c r="M8" s="13" t="s">
        <v>60</v>
      </c>
      <c r="N8" s="13" t="s">
        <v>76</v>
      </c>
      <c r="O8" s="14" t="s">
        <v>61</v>
      </c>
      <c r="P8" s="13" t="s">
        <v>62</v>
      </c>
      <c r="Q8" s="13" t="s">
        <v>74</v>
      </c>
      <c r="R8" s="13" t="s">
        <v>73</v>
      </c>
      <c r="S8" s="13" t="s">
        <v>63</v>
      </c>
    </row>
    <row r="9" spans="1:19" ht="19.5" thickTop="1" thickBot="1" x14ac:dyDescent="0.3">
      <c r="A9" s="31" t="s">
        <v>13</v>
      </c>
      <c r="B9" s="31">
        <v>8</v>
      </c>
      <c r="C9" s="31" t="s">
        <v>42</v>
      </c>
      <c r="D9" s="24">
        <v>0.70833333333333337</v>
      </c>
      <c r="E9" s="25" t="s">
        <v>43</v>
      </c>
      <c r="F9" s="21" t="s">
        <v>22</v>
      </c>
      <c r="G9" s="4">
        <v>7</v>
      </c>
      <c r="H9" s="2">
        <v>140</v>
      </c>
      <c r="I9" s="2">
        <v>12</v>
      </c>
      <c r="J9" s="2">
        <v>7</v>
      </c>
      <c r="K9" s="2">
        <v>8</v>
      </c>
      <c r="L9" s="2">
        <v>20</v>
      </c>
      <c r="M9" s="2">
        <v>5</v>
      </c>
      <c r="N9" s="2">
        <v>60</v>
      </c>
      <c r="O9" s="2">
        <v>0</v>
      </c>
      <c r="P9" s="2">
        <v>1</v>
      </c>
      <c r="Q9" s="3">
        <v>30</v>
      </c>
      <c r="R9" s="3">
        <v>6</v>
      </c>
      <c r="S9" s="3">
        <f>SUM(G9:R9)</f>
        <v>296</v>
      </c>
    </row>
    <row r="10" spans="1:19" ht="30" thickTop="1" thickBot="1" x14ac:dyDescent="0.3">
      <c r="A10" s="41" t="s">
        <v>13</v>
      </c>
      <c r="B10" s="41">
        <v>9</v>
      </c>
      <c r="C10" s="41" t="s">
        <v>14</v>
      </c>
      <c r="D10" s="24">
        <v>0.70833333333333337</v>
      </c>
      <c r="E10" s="25" t="s">
        <v>44</v>
      </c>
      <c r="F10" s="21" t="s">
        <v>22</v>
      </c>
      <c r="G10" s="4">
        <v>7</v>
      </c>
      <c r="H10" s="2">
        <v>140</v>
      </c>
      <c r="I10" s="2">
        <v>12</v>
      </c>
      <c r="J10" s="2">
        <v>7</v>
      </c>
      <c r="K10" s="2">
        <v>8</v>
      </c>
      <c r="L10" s="2">
        <v>20</v>
      </c>
      <c r="M10" s="2">
        <v>5</v>
      </c>
      <c r="N10" s="2">
        <v>60</v>
      </c>
      <c r="O10" s="2">
        <v>0</v>
      </c>
      <c r="P10" s="2">
        <v>1</v>
      </c>
      <c r="Q10" s="3">
        <v>30</v>
      </c>
      <c r="R10" s="3">
        <v>6</v>
      </c>
      <c r="S10" s="3">
        <f t="shared" ref="S10:S13" si="0">SUM(G10:R10)</f>
        <v>296</v>
      </c>
    </row>
    <row r="11" spans="1:19" ht="30" thickTop="1" thickBot="1" x14ac:dyDescent="0.3">
      <c r="A11" s="42" t="s">
        <v>13</v>
      </c>
      <c r="B11" s="42">
        <v>10</v>
      </c>
      <c r="C11" s="42" t="s">
        <v>9</v>
      </c>
      <c r="D11" s="24">
        <v>0.70833333333333337</v>
      </c>
      <c r="E11" s="25" t="s">
        <v>44</v>
      </c>
      <c r="F11" s="21" t="s">
        <v>22</v>
      </c>
      <c r="G11" s="4">
        <v>7</v>
      </c>
      <c r="H11" s="2">
        <v>140</v>
      </c>
      <c r="I11" s="2">
        <v>12</v>
      </c>
      <c r="J11" s="2">
        <v>7</v>
      </c>
      <c r="K11" s="2">
        <v>8</v>
      </c>
      <c r="L11" s="2">
        <v>20</v>
      </c>
      <c r="M11" s="2">
        <v>5</v>
      </c>
      <c r="N11" s="2">
        <v>60</v>
      </c>
      <c r="O11" s="2">
        <v>0</v>
      </c>
      <c r="P11" s="2">
        <v>1</v>
      </c>
      <c r="Q11" s="3">
        <v>30</v>
      </c>
      <c r="R11" s="3">
        <v>6</v>
      </c>
      <c r="S11" s="3">
        <f t="shared" si="0"/>
        <v>296</v>
      </c>
    </row>
    <row r="12" spans="1:19" ht="19.5" thickTop="1" thickBot="1" x14ac:dyDescent="0.3">
      <c r="A12" s="59" t="s">
        <v>13</v>
      </c>
      <c r="B12" s="59">
        <v>11</v>
      </c>
      <c r="C12" s="61" t="s">
        <v>11</v>
      </c>
      <c r="D12" s="24">
        <v>0.75</v>
      </c>
      <c r="E12" s="25" t="s">
        <v>30</v>
      </c>
      <c r="F12" s="21" t="s">
        <v>31</v>
      </c>
      <c r="G12" s="4">
        <v>2</v>
      </c>
      <c r="H12" s="2">
        <v>30</v>
      </c>
      <c r="I12" s="2">
        <v>0</v>
      </c>
      <c r="J12" s="2">
        <v>0</v>
      </c>
      <c r="K12" s="2">
        <v>4</v>
      </c>
      <c r="L12" s="2">
        <v>8</v>
      </c>
      <c r="M12" s="2">
        <v>2</v>
      </c>
      <c r="N12" s="2">
        <v>0</v>
      </c>
      <c r="O12" s="2">
        <v>0</v>
      </c>
      <c r="P12" s="2">
        <v>0</v>
      </c>
      <c r="Q12" s="3">
        <v>10</v>
      </c>
      <c r="R12" s="3">
        <v>2</v>
      </c>
      <c r="S12" s="3">
        <f t="shared" si="0"/>
        <v>58</v>
      </c>
    </row>
    <row r="13" spans="1:19" ht="30" thickTop="1" thickBot="1" x14ac:dyDescent="0.3">
      <c r="A13" s="60"/>
      <c r="B13" s="60"/>
      <c r="C13" s="62"/>
      <c r="D13" s="24">
        <v>0.70833333333333337</v>
      </c>
      <c r="E13" s="25" t="s">
        <v>70</v>
      </c>
      <c r="F13" s="21" t="s">
        <v>22</v>
      </c>
      <c r="G13" s="4">
        <v>7</v>
      </c>
      <c r="H13" s="2">
        <v>140</v>
      </c>
      <c r="I13" s="2">
        <v>12</v>
      </c>
      <c r="J13" s="2">
        <v>7</v>
      </c>
      <c r="K13" s="2">
        <v>8</v>
      </c>
      <c r="L13" s="2">
        <v>20</v>
      </c>
      <c r="M13" s="2">
        <v>5</v>
      </c>
      <c r="N13" s="2">
        <v>60</v>
      </c>
      <c r="O13" s="2">
        <v>0</v>
      </c>
      <c r="P13" s="2">
        <v>1</v>
      </c>
      <c r="Q13" s="3">
        <v>30</v>
      </c>
      <c r="R13" s="3">
        <v>6</v>
      </c>
      <c r="S13" s="3">
        <f t="shared" si="0"/>
        <v>296</v>
      </c>
    </row>
    <row r="14" spans="1:19" ht="18.75" thickTop="1" x14ac:dyDescent="0.25"/>
  </sheetData>
  <mergeCells count="10">
    <mergeCell ref="G6:S6"/>
    <mergeCell ref="A7:F7"/>
    <mergeCell ref="G7:S7"/>
    <mergeCell ref="A12:A13"/>
    <mergeCell ref="B12:B13"/>
    <mergeCell ref="C12:C13"/>
    <mergeCell ref="A1:E1"/>
    <mergeCell ref="A2:E2"/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"/>
    </sheetView>
  </sheetViews>
  <sheetFormatPr baseColWidth="10" defaultRowHeight="15" x14ac:dyDescent="0.25"/>
  <cols>
    <col min="1" max="3" width="11.42578125" style="38"/>
    <col min="4" max="4" width="15" style="38" customWidth="1"/>
    <col min="5" max="5" width="28.5703125" style="38" customWidth="1"/>
    <col min="6" max="6" width="19" style="38" customWidth="1"/>
    <col min="7" max="7" width="17.85546875" style="38" customWidth="1"/>
    <col min="8" max="8" width="15" style="38" customWidth="1"/>
    <col min="9" max="16384" width="11.42578125" style="38"/>
  </cols>
  <sheetData>
    <row r="1" spans="1:8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8" x14ac:dyDescent="0.25">
      <c r="A2" s="63" t="s">
        <v>91</v>
      </c>
      <c r="B2" s="63"/>
      <c r="C2" s="63"/>
      <c r="D2" s="63"/>
      <c r="E2" s="63"/>
      <c r="F2" s="63"/>
      <c r="G2" s="63"/>
      <c r="H2" s="63"/>
    </row>
    <row r="3" spans="1:8" x14ac:dyDescent="0.25">
      <c r="A3" s="63" t="s">
        <v>66</v>
      </c>
      <c r="B3" s="63"/>
      <c r="C3" s="63"/>
      <c r="D3" s="63"/>
      <c r="E3" s="63"/>
      <c r="F3" s="63"/>
      <c r="G3" s="63"/>
      <c r="H3" s="63"/>
    </row>
    <row r="4" spans="1:8" x14ac:dyDescent="0.25">
      <c r="A4" s="63" t="s">
        <v>84</v>
      </c>
      <c r="B4" s="63"/>
      <c r="C4" s="63"/>
      <c r="D4" s="63"/>
      <c r="E4" s="63"/>
      <c r="F4" s="63"/>
      <c r="G4" s="63"/>
      <c r="H4" s="63"/>
    </row>
    <row r="5" spans="1:8" x14ac:dyDescent="0.25">
      <c r="A5" s="63" t="s">
        <v>67</v>
      </c>
      <c r="B5" s="63"/>
      <c r="C5" s="63"/>
      <c r="D5" s="63"/>
      <c r="E5" s="63"/>
      <c r="F5" s="63"/>
      <c r="G5" s="63"/>
      <c r="H5" s="63"/>
    </row>
    <row r="10" spans="1:8" x14ac:dyDescent="0.25">
      <c r="A10" s="64" t="s">
        <v>85</v>
      </c>
      <c r="B10" s="65"/>
      <c r="C10" s="65"/>
      <c r="D10" s="65"/>
      <c r="E10" s="65"/>
      <c r="F10" s="65"/>
      <c r="G10" s="65"/>
      <c r="H10" s="65"/>
    </row>
    <row r="11" spans="1:8" ht="28.5" x14ac:dyDescent="0.25">
      <c r="A11" s="33" t="s">
        <v>2</v>
      </c>
      <c r="B11" s="33" t="s">
        <v>3</v>
      </c>
      <c r="C11" s="33" t="s">
        <v>4</v>
      </c>
      <c r="D11" s="33" t="s">
        <v>5</v>
      </c>
      <c r="E11" s="33" t="s">
        <v>6</v>
      </c>
      <c r="F11" s="33" t="s">
        <v>7</v>
      </c>
      <c r="G11" s="39" t="s">
        <v>56</v>
      </c>
      <c r="H11" s="39" t="s">
        <v>58</v>
      </c>
    </row>
    <row r="12" spans="1:8" x14ac:dyDescent="0.25">
      <c r="A12" s="34" t="s">
        <v>13</v>
      </c>
      <c r="B12" s="34">
        <v>10</v>
      </c>
      <c r="C12" s="34" t="s">
        <v>9</v>
      </c>
      <c r="D12" s="35">
        <v>0</v>
      </c>
      <c r="E12" s="36" t="s">
        <v>25</v>
      </c>
      <c r="F12" s="37" t="s">
        <v>86</v>
      </c>
      <c r="G12" s="40">
        <v>116</v>
      </c>
      <c r="H12" s="40">
        <v>27</v>
      </c>
    </row>
    <row r="15" spans="1:8" ht="28.5" x14ac:dyDescent="0.25">
      <c r="A15" s="33" t="s">
        <v>2</v>
      </c>
      <c r="B15" s="33" t="s">
        <v>3</v>
      </c>
      <c r="C15" s="33" t="s">
        <v>4</v>
      </c>
      <c r="D15" s="33" t="s">
        <v>5</v>
      </c>
      <c r="E15" s="33" t="s">
        <v>6</v>
      </c>
      <c r="F15" s="33" t="s">
        <v>7</v>
      </c>
      <c r="G15" s="39" t="s">
        <v>56</v>
      </c>
      <c r="H15" s="39" t="s">
        <v>58</v>
      </c>
    </row>
    <row r="16" spans="1:8" ht="28.5" x14ac:dyDescent="0.25">
      <c r="A16" s="34" t="s">
        <v>13</v>
      </c>
      <c r="B16" s="34">
        <v>11</v>
      </c>
      <c r="C16" s="34" t="s">
        <v>11</v>
      </c>
      <c r="D16" s="35">
        <v>0.54166666666666663</v>
      </c>
      <c r="E16" s="36" t="s">
        <v>29</v>
      </c>
      <c r="F16" s="37" t="s">
        <v>87</v>
      </c>
      <c r="G16" s="40">
        <v>84</v>
      </c>
      <c r="H16" s="40">
        <v>25</v>
      </c>
    </row>
    <row r="19" spans="1:8" ht="28.5" x14ac:dyDescent="0.25">
      <c r="A19" s="33" t="s">
        <v>2</v>
      </c>
      <c r="B19" s="33" t="s">
        <v>3</v>
      </c>
      <c r="C19" s="33" t="s">
        <v>4</v>
      </c>
      <c r="D19" s="33" t="s">
        <v>5</v>
      </c>
      <c r="E19" s="33" t="s">
        <v>6</v>
      </c>
      <c r="F19" s="33" t="s">
        <v>7</v>
      </c>
      <c r="G19" s="39" t="s">
        <v>56</v>
      </c>
      <c r="H19" s="39" t="s">
        <v>58</v>
      </c>
    </row>
    <row r="20" spans="1:8" x14ac:dyDescent="0.25">
      <c r="A20" s="34" t="s">
        <v>13</v>
      </c>
      <c r="B20" s="34">
        <v>12</v>
      </c>
      <c r="C20" s="34" t="s">
        <v>32</v>
      </c>
      <c r="D20" s="35">
        <v>0.54166666666666663</v>
      </c>
      <c r="E20" s="36" t="s">
        <v>33</v>
      </c>
      <c r="F20" s="37" t="s">
        <v>86</v>
      </c>
      <c r="G20" s="40">
        <v>67</v>
      </c>
      <c r="H20" s="40">
        <v>20</v>
      </c>
    </row>
    <row r="24" spans="1:8" x14ac:dyDescent="0.25">
      <c r="A24" s="66" t="s">
        <v>88</v>
      </c>
      <c r="B24" s="67"/>
      <c r="C24" s="67"/>
      <c r="D24" s="67"/>
      <c r="E24" s="67"/>
      <c r="F24" s="67"/>
      <c r="G24" s="67"/>
      <c r="H24" s="67"/>
    </row>
    <row r="25" spans="1:8" ht="42.75" x14ac:dyDescent="0.25">
      <c r="A25" s="33" t="s">
        <v>2</v>
      </c>
      <c r="B25" s="33" t="s">
        <v>3</v>
      </c>
      <c r="C25" s="33" t="s">
        <v>4</v>
      </c>
      <c r="D25" s="33" t="s">
        <v>5</v>
      </c>
      <c r="E25" s="33" t="s">
        <v>6</v>
      </c>
      <c r="F25" s="33" t="s">
        <v>7</v>
      </c>
      <c r="G25" s="39" t="s">
        <v>89</v>
      </c>
      <c r="H25" s="39" t="s">
        <v>58</v>
      </c>
    </row>
    <row r="26" spans="1:8" x14ac:dyDescent="0.25">
      <c r="A26" s="34" t="s">
        <v>13</v>
      </c>
      <c r="B26" s="34">
        <v>10</v>
      </c>
      <c r="C26" s="34" t="s">
        <v>9</v>
      </c>
      <c r="D26" s="35">
        <v>0</v>
      </c>
      <c r="E26" s="36" t="s">
        <v>25</v>
      </c>
      <c r="F26" s="37" t="s">
        <v>86</v>
      </c>
      <c r="G26" s="40">
        <f>61+28</f>
        <v>89</v>
      </c>
      <c r="H26" s="40">
        <v>0</v>
      </c>
    </row>
    <row r="29" spans="1:8" ht="42.75" x14ac:dyDescent="0.25">
      <c r="A29" s="33" t="s">
        <v>2</v>
      </c>
      <c r="B29" s="33" t="s">
        <v>3</v>
      </c>
      <c r="C29" s="33" t="s">
        <v>4</v>
      </c>
      <c r="D29" s="33" t="s">
        <v>5</v>
      </c>
      <c r="E29" s="33" t="s">
        <v>6</v>
      </c>
      <c r="F29" s="33" t="s">
        <v>7</v>
      </c>
      <c r="G29" s="39" t="s">
        <v>89</v>
      </c>
      <c r="H29" s="39" t="s">
        <v>58</v>
      </c>
    </row>
    <row r="30" spans="1:8" ht="28.5" x14ac:dyDescent="0.25">
      <c r="A30" s="34" t="s">
        <v>13</v>
      </c>
      <c r="B30" s="34">
        <v>11</v>
      </c>
      <c r="C30" s="34" t="s">
        <v>11</v>
      </c>
      <c r="D30" s="35">
        <v>0.54166666666666663</v>
      </c>
      <c r="E30" s="36" t="s">
        <v>29</v>
      </c>
      <c r="F30" s="37" t="s">
        <v>90</v>
      </c>
      <c r="G30" s="40">
        <f>46+21</f>
        <v>67</v>
      </c>
      <c r="H30" s="40">
        <v>0</v>
      </c>
    </row>
    <row r="33" spans="1:8" ht="42.75" x14ac:dyDescent="0.25">
      <c r="A33" s="33" t="s">
        <v>2</v>
      </c>
      <c r="B33" s="33" t="s">
        <v>3</v>
      </c>
      <c r="C33" s="33" t="s">
        <v>4</v>
      </c>
      <c r="D33" s="33" t="s">
        <v>5</v>
      </c>
      <c r="E33" s="33" t="s">
        <v>6</v>
      </c>
      <c r="F33" s="33" t="s">
        <v>7</v>
      </c>
      <c r="G33" s="39" t="s">
        <v>89</v>
      </c>
      <c r="H33" s="39" t="s">
        <v>58</v>
      </c>
    </row>
    <row r="34" spans="1:8" x14ac:dyDescent="0.25">
      <c r="A34" s="34" t="s">
        <v>13</v>
      </c>
      <c r="B34" s="34">
        <v>12</v>
      </c>
      <c r="C34" s="34" t="s">
        <v>32</v>
      </c>
      <c r="D34" s="35">
        <v>0.54166666666666663</v>
      </c>
      <c r="E34" s="36" t="s">
        <v>33</v>
      </c>
      <c r="F34" s="37" t="s">
        <v>86</v>
      </c>
      <c r="G34" s="40">
        <f>46+14</f>
        <v>60</v>
      </c>
      <c r="H34" s="40">
        <v>0</v>
      </c>
    </row>
  </sheetData>
  <mergeCells count="7">
    <mergeCell ref="A5:H5"/>
    <mergeCell ref="A10:H10"/>
    <mergeCell ref="A24:H24"/>
    <mergeCell ref="A1:H1"/>
    <mergeCell ref="A2:H2"/>
    <mergeCell ref="A3:H3"/>
    <mergeCell ref="A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6" sqref="E6"/>
    </sheetView>
  </sheetViews>
  <sheetFormatPr baseColWidth="10" defaultRowHeight="15" x14ac:dyDescent="0.25"/>
  <cols>
    <col min="1" max="1" width="11.42578125" style="38"/>
    <col min="2" max="2" width="11.5703125" style="38" bestFit="1" customWidth="1"/>
    <col min="3" max="3" width="11.42578125" style="38"/>
    <col min="4" max="4" width="12.140625" style="38" bestFit="1" customWidth="1"/>
    <col min="5" max="5" width="37.28515625" style="38" customWidth="1"/>
    <col min="6" max="6" width="34.5703125" style="38" customWidth="1"/>
    <col min="7" max="7" width="11.5703125" style="38" bestFit="1" customWidth="1"/>
    <col min="8" max="8" width="14.42578125" style="38" customWidth="1"/>
    <col min="9" max="9" width="11.5703125" style="38" bestFit="1" customWidth="1"/>
    <col min="10" max="10" width="24.85546875" style="38" customWidth="1"/>
    <col min="11" max="16384" width="11.42578125" style="38"/>
  </cols>
  <sheetData>
    <row r="1" spans="1:10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25">
      <c r="A2" s="63" t="s">
        <v>91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5">
      <c r="A3" s="63" t="s">
        <v>66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5">
      <c r="A4" s="63" t="s">
        <v>92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x14ac:dyDescent="0.25">
      <c r="A5" s="63" t="s">
        <v>67</v>
      </c>
      <c r="B5" s="63"/>
      <c r="C5" s="63"/>
      <c r="D5" s="63"/>
      <c r="E5" s="63"/>
      <c r="F5" s="63"/>
      <c r="G5" s="63"/>
      <c r="H5" s="63"/>
      <c r="I5" s="63"/>
      <c r="J5" s="63"/>
    </row>
    <row r="10" spans="1:10" x14ac:dyDescent="0.25">
      <c r="A10" s="68" t="s">
        <v>93</v>
      </c>
      <c r="B10" s="69"/>
      <c r="C10" s="69"/>
      <c r="D10" s="69"/>
      <c r="E10" s="69"/>
      <c r="F10" s="69"/>
      <c r="G10" s="69"/>
      <c r="H10" s="69"/>
      <c r="I10" s="69"/>
      <c r="J10" s="70"/>
    </row>
    <row r="11" spans="1:10" ht="28.5" x14ac:dyDescent="0.25">
      <c r="A11" s="33" t="s">
        <v>2</v>
      </c>
      <c r="B11" s="33" t="s">
        <v>3</v>
      </c>
      <c r="C11" s="33" t="s">
        <v>4</v>
      </c>
      <c r="D11" s="33" t="s">
        <v>5</v>
      </c>
      <c r="E11" s="33" t="s">
        <v>6</v>
      </c>
      <c r="F11" s="33" t="s">
        <v>7</v>
      </c>
      <c r="G11" s="39" t="s">
        <v>52</v>
      </c>
      <c r="H11" s="39" t="s">
        <v>56</v>
      </c>
      <c r="I11" s="39" t="s">
        <v>58</v>
      </c>
      <c r="J11" s="39" t="s">
        <v>94</v>
      </c>
    </row>
    <row r="12" spans="1:10" x14ac:dyDescent="0.25">
      <c r="A12" s="34" t="s">
        <v>13</v>
      </c>
      <c r="B12" s="34">
        <v>2</v>
      </c>
      <c r="C12" s="34" t="s">
        <v>14</v>
      </c>
      <c r="D12" s="35">
        <v>0.79166666666666663</v>
      </c>
      <c r="E12" s="36" t="s">
        <v>18</v>
      </c>
      <c r="F12" s="37" t="s">
        <v>95</v>
      </c>
      <c r="G12" s="40">
        <v>1</v>
      </c>
      <c r="H12" s="40">
        <v>8</v>
      </c>
      <c r="I12" s="40">
        <v>1</v>
      </c>
      <c r="J12" s="40">
        <f>SUM(G12:I12)</f>
        <v>10</v>
      </c>
    </row>
  </sheetData>
  <mergeCells count="6">
    <mergeCell ref="A10:J10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Eventos </vt:lpstr>
      <vt:lpstr>Hoja1</vt:lpstr>
      <vt:lpstr>Palcos </vt:lpstr>
      <vt:lpstr>Palco Guacherna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Diaz Camacho</dc:creator>
  <cp:lastModifiedBy>Lenovo</cp:lastModifiedBy>
  <cp:lastPrinted>2022-11-21T14:43:37Z</cp:lastPrinted>
  <dcterms:created xsi:type="dcterms:W3CDTF">2022-11-09T15:28:28Z</dcterms:created>
  <dcterms:modified xsi:type="dcterms:W3CDTF">2024-09-02T14:58:45Z</dcterms:modified>
</cp:coreProperties>
</file>