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cuments\Carnaval SAS\Administrativa\Procesos 2025\"/>
    </mc:Choice>
  </mc:AlternateContent>
  <bookViews>
    <workbookView xWindow="0" yWindow="0" windowWidth="21600" windowHeight="9435"/>
  </bookViews>
  <sheets>
    <sheet name="EVENTOS 2025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D129" i="1" l="1"/>
  <c r="D128" i="1"/>
  <c r="D127" i="1"/>
  <c r="D126" i="1"/>
  <c r="D125" i="1"/>
  <c r="D124" i="1"/>
  <c r="D123" i="1"/>
  <c r="D122" i="1"/>
  <c r="D121" i="1"/>
  <c r="D120" i="1"/>
  <c r="D118" i="1"/>
  <c r="D114" i="1"/>
  <c r="D113" i="1"/>
  <c r="D112" i="1"/>
  <c r="D109" i="1"/>
  <c r="D108" i="1"/>
  <c r="D107" i="1"/>
  <c r="D106" i="1"/>
  <c r="D105" i="1"/>
  <c r="D102" i="1"/>
  <c r="D101" i="1"/>
  <c r="D100" i="1"/>
  <c r="D99" i="1"/>
  <c r="D98" i="1"/>
  <c r="D97" i="1"/>
  <c r="D96" i="1"/>
  <c r="D95" i="1"/>
  <c r="D94" i="1"/>
  <c r="D93" i="1"/>
  <c r="D92" i="1"/>
  <c r="D91" i="1"/>
  <c r="D89" i="1"/>
  <c r="D88" i="1"/>
  <c r="D87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4" i="1"/>
  <c r="D63" i="1"/>
  <c r="D62" i="1"/>
  <c r="D61" i="1"/>
  <c r="D60" i="1"/>
  <c r="D58" i="1"/>
  <c r="D57" i="1"/>
  <c r="D56" i="1"/>
  <c r="D52" i="1"/>
  <c r="D47" i="1"/>
  <c r="D46" i="1"/>
  <c r="D45" i="1"/>
  <c r="D44" i="1"/>
  <c r="D43" i="1"/>
  <c r="D42" i="1"/>
  <c r="D39" i="1"/>
  <c r="D38" i="1"/>
  <c r="D37" i="1"/>
  <c r="D36" i="1"/>
  <c r="D35" i="1"/>
  <c r="D34" i="1"/>
  <c r="D33" i="1"/>
  <c r="D32" i="1"/>
  <c r="D31" i="1"/>
  <c r="D30" i="1"/>
  <c r="D29" i="1"/>
  <c r="D27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130" i="1" l="1"/>
  <c r="D65" i="1"/>
  <c r="D40" i="1"/>
  <c r="D48" i="1"/>
</calcChain>
</file>

<file path=xl/sharedStrings.xml><?xml version="1.0" encoding="utf-8"?>
<sst xmlns="http://schemas.openxmlformats.org/spreadsheetml/2006/main" count="128" uniqueCount="81">
  <si>
    <t>CANT</t>
  </si>
  <si>
    <t>DETALLE</t>
  </si>
  <si>
    <t>Vr. unitario</t>
  </si>
  <si>
    <t xml:space="preserve">Vr. total </t>
  </si>
  <si>
    <t>SALIDAS TOMAS AIRES ACONDICIONADOS 220</t>
  </si>
  <si>
    <t>METROS LINEALES ACOMETIDAS CABLE 4X6</t>
  </si>
  <si>
    <t>ACOMETIDAS Y ORGANIZACIÓN DE TABLEROS</t>
  </si>
  <si>
    <t>SALIDAS TOMAS CORRIENTES 110</t>
  </si>
  <si>
    <t>SALIDAS DE ILUMINACION</t>
  </si>
  <si>
    <t>ADECUACIONES DE ZONAS DE COMIDA</t>
  </si>
  <si>
    <t>TORRES DE ILUMINACION</t>
  </si>
  <si>
    <t>LUCES DE TRABAJO</t>
  </si>
  <si>
    <t>METROS LINEALES ACOMETIDAS CABLE 4X8</t>
  </si>
  <si>
    <t>METROS LINEALES ACOMETIDA CABLE 4X10</t>
  </si>
  <si>
    <t>SALIDAS TOMA CORRIENTES A 220</t>
  </si>
  <si>
    <t>PUNTOS 110 PARA REFLECTORES 50 VATIOS</t>
  </si>
  <si>
    <t>LUCES DE TRABAJO PARA ENSAYOS DE 5 A 12:30 AM</t>
  </si>
  <si>
    <t xml:space="preserve">SERVICIO DE 2 ELECTRICISTA </t>
  </si>
  <si>
    <t xml:space="preserve">SERVICIO DE 1 OPERARIO </t>
  </si>
  <si>
    <t>INSTALACION DE CAMERINOS PRODUCCION PROVIS.</t>
  </si>
  <si>
    <t>REFLECTORES 50 W</t>
  </si>
  <si>
    <t>PUNTOS 110</t>
  </si>
  <si>
    <t xml:space="preserve">TIRAJE DE ACOMETIDA PROVISIONAL </t>
  </si>
  <si>
    <t xml:space="preserve">TRANSPORTE MATERAL  BODEGA DE LIMA ESTADIO ROMELIO  </t>
  </si>
  <si>
    <t xml:space="preserve">SUBTOTAL </t>
  </si>
  <si>
    <t>INSTALACION DE LUCES DE TRABAJO PARA ENSAYOS</t>
  </si>
  <si>
    <t>TIRAJE DE ACOMETIDAS Y TABLEROS DE DISTRIBUCION CABLE 4 X6</t>
  </si>
  <si>
    <t>TIRAJE DE ACOMETIDAS Y TABLEROS DE DISTRIBUCION CABLE 4 X8</t>
  </si>
  <si>
    <t>PUNTOS ILUMINACION</t>
  </si>
  <si>
    <t>REFLECTORES PARA RUTAS DE EVACUACION 50 W</t>
  </si>
  <si>
    <t xml:space="preserve">PUNTOS 220 </t>
  </si>
  <si>
    <t>ZONA DE ILUMINACION 400W/220 ZONA DE TRAFICO</t>
  </si>
  <si>
    <t>PUNTOS 220 ZONA DE COMIDAS</t>
  </si>
  <si>
    <t>SERVICIO DE 2  ELECTRICISTA EVENTO X 3 DIAS  8 AM-4AM</t>
  </si>
  <si>
    <t>SERVICIO DE 3 OPERARIOS EVENTO X 3 DIAS  8AM-4AM</t>
  </si>
  <si>
    <t>TRANSPORTE DE MATERIAL</t>
  </si>
  <si>
    <t>GUACHERNA 22 DE FEBRERO</t>
  </si>
  <si>
    <t>PLANTA ELECTRICA DE 2200 INSTALADA EN LA CUCHILLA</t>
  </si>
  <si>
    <t>PTO MEC PLAZA DE LA PAZ CON OPERARIO</t>
  </si>
  <si>
    <t xml:space="preserve">SERVICIO ELECTRICISTA PUNTO CUCHILLA </t>
  </si>
  <si>
    <t xml:space="preserve"> BAILA LA CALLE PAR VIAL DE LA 50</t>
  </si>
  <si>
    <t>FEBRERO 27,28 MARZO 1 Y 2</t>
  </si>
  <si>
    <t>*</t>
  </si>
  <si>
    <t>INSTALACIONES DE PUNTOS 110, 220 E ILUMINACION EN</t>
  </si>
  <si>
    <t>RESTAURANTES VECINOS, RESTAURANTES</t>
  </si>
  <si>
    <t>ZONAS DE PRODUCCION Y COMERCIAL</t>
  </si>
  <si>
    <t xml:space="preserve">INSTALACIONES DE PUNTOS 110 E ILUMINACION EN ZONA PRIMERA DAMA </t>
  </si>
  <si>
    <t xml:space="preserve">PUNTOS 110 </t>
  </si>
  <si>
    <t>JURADOS</t>
  </si>
  <si>
    <t>PUNTOS DE ILUMINACION JURADOS</t>
  </si>
  <si>
    <t>PUNTOS 110 JURADOS</t>
  </si>
  <si>
    <t>TRANSPORTE</t>
  </si>
  <si>
    <t xml:space="preserve">SERVICIO DE 2 ELECTRICOS X 4 DÍAS </t>
  </si>
  <si>
    <t>SERVICIO DE 4 OPERARIOS X 4 DÍAS</t>
  </si>
  <si>
    <t xml:space="preserve">CORONACION REINA - REY MOMO Y ESTADIO </t>
  </si>
  <si>
    <t xml:space="preserve">MANO DE OBRA INSTALACION MONTAJE Y DESMONTAJE </t>
  </si>
  <si>
    <t>EVENTOS ESTADIO ROMELIO MARTINEZ</t>
  </si>
  <si>
    <t xml:space="preserve"> CORONACION REINA  E. ROMELIO</t>
  </si>
  <si>
    <t xml:space="preserve">ARTISTA PRINCIPAL  </t>
  </si>
  <si>
    <t>CORONACION   ZONA COMERCIAL</t>
  </si>
  <si>
    <t>PUNTOS 110 CON  ACOMETIDA</t>
  </si>
  <si>
    <t>PUNTOS CAMERINOS INTERNOS ARTISTA PPAL</t>
  </si>
  <si>
    <t>PUNTOS INTERNET</t>
  </si>
  <si>
    <t>PUNTOS AVISOS LUMINOSOS CON ACOMETIDA ELECT</t>
  </si>
  <si>
    <t>REFLECTORES 50 W ZONA DE ENTRADAS</t>
  </si>
  <si>
    <t>TECNICOS  SUPERVISION DE ZONAS ESTADIO</t>
  </si>
  <si>
    <t>PUNTOS 110CON  ACOMETIDA</t>
  </si>
  <si>
    <t>TTRANSPORTE MATERAL ESTADIO ROMELIO  BODEGA DE LIMA</t>
  </si>
  <si>
    <t>PUNTO 220 A.A CAMERICO REINA COLEGIO</t>
  </si>
  <si>
    <t>SERVICIO ELECTRICISTA 3 DIAS</t>
  </si>
  <si>
    <t xml:space="preserve">TRANSPORTE </t>
  </si>
  <si>
    <t>TIRAJE DE ACOMETIDAS Y TABLEROS DE DISTRIBUCION</t>
  </si>
  <si>
    <t>PUNTOS 220 AIRES ACONDICIONADOS</t>
  </si>
  <si>
    <t>SERVICIO DE 2  ELECTRICISTA EVENTO  8 AM-4AM</t>
  </si>
  <si>
    <t>SERVICIO DE 3 OPERARIOS EVENTO  8AM-4AM</t>
  </si>
  <si>
    <t xml:space="preserve">VIA 40 COLEGIO </t>
  </si>
  <si>
    <t xml:space="preserve">JOSELITO </t>
  </si>
  <si>
    <t>SALIDAS TOMAS 220</t>
  </si>
  <si>
    <t>ENERO 18 - LECTURA DE BANDO ROMELIO MARTINEZ</t>
  </si>
  <si>
    <t>FIN DE SEMANA DE TRADICION FEBRERO 7, 8 Y 9 PLAZA DE LA PAZ</t>
  </si>
  <si>
    <t>FEBRERO 2 - BANDO Y CORONACION INFANTIL PLAZA DE LA 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</si>
</sst>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164" formatCode="&quot;$&quot;\ #,##0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10"/>
      <color rgb="FF000000"/>
      <name val="Century Gothic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rgb="FF000000"/>
      <name val="Arial Narrow"/>
      <family val="2"/>
    </font>
    <font>
      <b/>
      <sz val="12"/>
      <name val="Arial Narrow"/>
      <family val="2"/>
    </font>
    <font>
      <sz val="10"/>
      <color rgb="FF000000"/>
      <name val="Century Gothic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/>
    <xf numFmtId="0" fontId="3" fillId="2" borderId="3" xfId="0" applyFont="1" applyFill="1" applyBorder="1"/>
    <xf numFmtId="0" fontId="4" fillId="3" borderId="1" xfId="0" applyFont="1" applyFill="1" applyBorder="1" applyAlignment="1">
      <alignment horizontal="center"/>
    </xf>
    <xf numFmtId="0" fontId="5" fillId="3" borderId="2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2" xfId="0" applyFont="1" applyFill="1" applyBorder="1"/>
    <xf numFmtId="164" fontId="8" fillId="2" borderId="2" xfId="0" applyNumberFormat="1" applyFont="1" applyFill="1" applyBorder="1"/>
    <xf numFmtId="164" fontId="9" fillId="2" borderId="3" xfId="0" applyNumberFormat="1" applyFont="1" applyFill="1" applyBorder="1"/>
    <xf numFmtId="0" fontId="10" fillId="2" borderId="1" xfId="0" applyFont="1" applyFill="1" applyBorder="1" applyAlignment="1">
      <alignment horizontal="center"/>
    </xf>
    <xf numFmtId="0" fontId="11" fillId="2" borderId="2" xfId="0" applyFont="1" applyFill="1" applyBorder="1"/>
    <xf numFmtId="164" fontId="12" fillId="2" borderId="2" xfId="0" applyNumberFormat="1" applyFont="1" applyFill="1" applyBorder="1"/>
    <xf numFmtId="164" fontId="10" fillId="2" borderId="3" xfId="0" applyNumberFormat="1" applyFont="1" applyFill="1" applyBorder="1"/>
    <xf numFmtId="0" fontId="11" fillId="2" borderId="1" xfId="0" applyFont="1" applyFill="1" applyBorder="1" applyAlignment="1">
      <alignment horizontal="center"/>
    </xf>
    <xf numFmtId="0" fontId="13" fillId="2" borderId="2" xfId="0" applyFont="1" applyFill="1" applyBorder="1"/>
    <xf numFmtId="164" fontId="1" fillId="2" borderId="2" xfId="0" applyNumberFormat="1" applyFont="1" applyFill="1" applyBorder="1"/>
    <xf numFmtId="164" fontId="14" fillId="2" borderId="3" xfId="0" applyNumberFormat="1" applyFont="1" applyFill="1" applyBorder="1"/>
    <xf numFmtId="0" fontId="3" fillId="4" borderId="2" xfId="0" applyFont="1" applyFill="1" applyBorder="1"/>
    <xf numFmtId="164" fontId="2" fillId="4" borderId="3" xfId="0" applyNumberFormat="1" applyFont="1" applyFill="1" applyBorder="1"/>
    <xf numFmtId="0" fontId="15" fillId="2" borderId="2" xfId="0" applyFont="1" applyFill="1" applyBorder="1"/>
    <xf numFmtId="0" fontId="4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/>
    <xf numFmtId="164" fontId="3" fillId="2" borderId="3" xfId="0" applyNumberFormat="1" applyFont="1" applyFill="1" applyBorder="1"/>
    <xf numFmtId="164" fontId="2" fillId="5" borderId="3" xfId="0" applyNumberFormat="1" applyFont="1" applyFill="1" applyBorder="1"/>
    <xf numFmtId="0" fontId="3" fillId="2" borderId="1" xfId="0" applyFont="1" applyFill="1" applyBorder="1"/>
    <xf numFmtId="0" fontId="5" fillId="2" borderId="2" xfId="0" applyFont="1" applyFill="1" applyBorder="1"/>
    <xf numFmtId="0" fontId="5" fillId="2" borderId="2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/>
    <xf numFmtId="164" fontId="3" fillId="0" borderId="2" xfId="0" applyNumberFormat="1" applyFont="1" applyBorder="1"/>
    <xf numFmtId="164" fontId="3" fillId="0" borderId="3" xfId="0" applyNumberFormat="1" applyFont="1" applyBorder="1"/>
    <xf numFmtId="0" fontId="2" fillId="5" borderId="2" xfId="0" applyFont="1" applyFill="1" applyBorder="1"/>
    <xf numFmtId="0" fontId="16" fillId="2" borderId="2" xfId="0" applyFont="1" applyFill="1" applyBorder="1"/>
    <xf numFmtId="0" fontId="17" fillId="2" borderId="2" xfId="0" applyFont="1" applyFill="1" applyBorder="1"/>
    <xf numFmtId="0" fontId="17" fillId="2" borderId="3" xfId="0" applyFont="1" applyFill="1" applyBorder="1"/>
    <xf numFmtId="0" fontId="18" fillId="2" borderId="2" xfId="0" applyFont="1" applyFill="1" applyBorder="1"/>
    <xf numFmtId="0" fontId="19" fillId="2" borderId="3" xfId="0" applyFont="1" applyFill="1" applyBorder="1"/>
    <xf numFmtId="0" fontId="10" fillId="0" borderId="1" xfId="0" applyFont="1" applyBorder="1" applyAlignment="1">
      <alignment horizontal="center"/>
    </xf>
    <xf numFmtId="0" fontId="11" fillId="0" borderId="2" xfId="0" applyFont="1" applyBorder="1"/>
    <xf numFmtId="164" fontId="10" fillId="0" borderId="3" xfId="0" applyNumberFormat="1" applyFont="1" applyBorder="1"/>
    <xf numFmtId="0" fontId="14" fillId="2" borderId="1" xfId="0" applyFont="1" applyFill="1" applyBorder="1" applyAlignment="1">
      <alignment horizontal="center"/>
    </xf>
    <xf numFmtId="42" fontId="3" fillId="3" borderId="3" xfId="0" applyNumberFormat="1" applyFont="1" applyFill="1" applyBorder="1"/>
    <xf numFmtId="42" fontId="3" fillId="2" borderId="2" xfId="0" applyNumberFormat="1" applyFont="1" applyFill="1" applyBorder="1"/>
    <xf numFmtId="42" fontId="3" fillId="2" borderId="3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3" xfId="0" applyNumberFormat="1" applyFont="1" applyBorder="1"/>
    <xf numFmtId="164" fontId="3" fillId="2" borderId="2" xfId="0" applyNumberFormat="1" applyFont="1" applyFill="1" applyBorder="1" applyAlignment="1"/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tabSelected="1" topLeftCell="A106" zoomScaleNormal="100" workbookViewId="0">
      <selection activeCell="A118" sqref="A118:A119"/>
    </sheetView>
  </sheetViews>
  <sheetFormatPr baseColWidth="10" defaultRowHeight="15" x14ac:dyDescent="0.25"/>
  <cols>
    <col min="2" max="2" width="61.28515625" bestFit="1" customWidth="1"/>
    <col min="3" max="3" width="15.42578125" bestFit="1" customWidth="1"/>
    <col min="4" max="4" width="19.85546875" bestFit="1" customWidth="1"/>
  </cols>
  <sheetData>
    <row r="1" spans="1:4" ht="15.75" x14ac:dyDescent="0.25">
      <c r="A1" s="1" t="s">
        <v>0</v>
      </c>
      <c r="B1" s="2" t="s">
        <v>1</v>
      </c>
      <c r="C1" s="2" t="s">
        <v>2</v>
      </c>
      <c r="D1" s="3" t="s">
        <v>3</v>
      </c>
    </row>
    <row r="2" spans="1:4" x14ac:dyDescent="0.25">
      <c r="A2" s="4"/>
      <c r="B2" s="5"/>
      <c r="C2" s="6"/>
      <c r="D2" s="7"/>
    </row>
    <row r="3" spans="1:4" x14ac:dyDescent="0.25">
      <c r="A3" s="8"/>
      <c r="B3" s="9" t="s">
        <v>78</v>
      </c>
      <c r="C3" s="10"/>
      <c r="D3" s="11"/>
    </row>
    <row r="4" spans="1:4" x14ac:dyDescent="0.25">
      <c r="A4" s="12">
        <v>18</v>
      </c>
      <c r="B4" s="13" t="s">
        <v>77</v>
      </c>
      <c r="C4" s="14"/>
      <c r="D4" s="15">
        <f>+C4*A4</f>
        <v>0</v>
      </c>
    </row>
    <row r="5" spans="1:4" x14ac:dyDescent="0.25">
      <c r="A5" s="12">
        <v>700</v>
      </c>
      <c r="B5" s="13" t="s">
        <v>5</v>
      </c>
      <c r="C5" s="14"/>
      <c r="D5" s="15">
        <f t="shared" ref="D5:D16" si="0">+C5*A5</f>
        <v>0</v>
      </c>
    </row>
    <row r="6" spans="1:4" x14ac:dyDescent="0.25">
      <c r="A6" s="12">
        <v>23</v>
      </c>
      <c r="B6" s="13" t="s">
        <v>6</v>
      </c>
      <c r="C6" s="14"/>
      <c r="D6" s="15">
        <f t="shared" si="0"/>
        <v>0</v>
      </c>
    </row>
    <row r="7" spans="1:4" x14ac:dyDescent="0.25">
      <c r="A7" s="12">
        <v>80</v>
      </c>
      <c r="B7" s="13" t="s">
        <v>7</v>
      </c>
      <c r="C7" s="14"/>
      <c r="D7" s="15">
        <f t="shared" si="0"/>
        <v>0</v>
      </c>
    </row>
    <row r="8" spans="1:4" x14ac:dyDescent="0.25">
      <c r="A8" s="12">
        <v>60</v>
      </c>
      <c r="B8" s="13" t="s">
        <v>8</v>
      </c>
      <c r="C8" s="14"/>
      <c r="D8" s="15">
        <f t="shared" si="0"/>
        <v>0</v>
      </c>
    </row>
    <row r="9" spans="1:4" x14ac:dyDescent="0.25">
      <c r="A9" s="12">
        <v>18</v>
      </c>
      <c r="B9" s="13" t="s">
        <v>9</v>
      </c>
      <c r="C9" s="14"/>
      <c r="D9" s="15">
        <f t="shared" si="0"/>
        <v>0</v>
      </c>
    </row>
    <row r="10" spans="1:4" x14ac:dyDescent="0.25">
      <c r="A10" s="12">
        <v>30</v>
      </c>
      <c r="B10" s="13" t="s">
        <v>10</v>
      </c>
      <c r="C10" s="14"/>
      <c r="D10" s="15">
        <f t="shared" si="0"/>
        <v>0</v>
      </c>
    </row>
    <row r="11" spans="1:4" x14ac:dyDescent="0.25">
      <c r="A11" s="12">
        <v>12</v>
      </c>
      <c r="B11" s="13" t="s">
        <v>11</v>
      </c>
      <c r="C11" s="14"/>
      <c r="D11" s="15">
        <f t="shared" si="0"/>
        <v>0</v>
      </c>
    </row>
    <row r="12" spans="1:4" x14ac:dyDescent="0.25">
      <c r="A12" s="12">
        <v>190</v>
      </c>
      <c r="B12" s="13" t="s">
        <v>12</v>
      </c>
      <c r="C12" s="14"/>
      <c r="D12" s="15">
        <f t="shared" si="0"/>
        <v>0</v>
      </c>
    </row>
    <row r="13" spans="1:4" x14ac:dyDescent="0.25">
      <c r="A13" s="12">
        <v>150</v>
      </c>
      <c r="B13" s="13" t="s">
        <v>13</v>
      </c>
      <c r="C13" s="14"/>
      <c r="D13" s="15">
        <f t="shared" si="0"/>
        <v>0</v>
      </c>
    </row>
    <row r="14" spans="1:4" x14ac:dyDescent="0.25">
      <c r="A14" s="12">
        <v>23</v>
      </c>
      <c r="B14" s="13" t="s">
        <v>14</v>
      </c>
      <c r="C14" s="14"/>
      <c r="D14" s="15">
        <f t="shared" si="0"/>
        <v>0</v>
      </c>
    </row>
    <row r="15" spans="1:4" x14ac:dyDescent="0.25">
      <c r="A15" s="12">
        <v>10</v>
      </c>
      <c r="B15" s="13" t="s">
        <v>15</v>
      </c>
      <c r="C15" s="14"/>
      <c r="D15" s="15">
        <f t="shared" si="0"/>
        <v>0</v>
      </c>
    </row>
    <row r="16" spans="1:4" x14ac:dyDescent="0.25">
      <c r="A16" s="12">
        <v>10</v>
      </c>
      <c r="B16" s="13" t="s">
        <v>16</v>
      </c>
      <c r="C16" s="14"/>
      <c r="D16" s="15">
        <f t="shared" si="0"/>
        <v>0</v>
      </c>
    </row>
    <row r="17" spans="1:4" ht="15.75" x14ac:dyDescent="0.25">
      <c r="A17" s="16">
        <v>2</v>
      </c>
      <c r="B17" s="17" t="s">
        <v>17</v>
      </c>
      <c r="C17" s="18"/>
      <c r="D17" s="19">
        <f>+C17*2</f>
        <v>0</v>
      </c>
    </row>
    <row r="18" spans="1:4" ht="15.75" x14ac:dyDescent="0.25">
      <c r="A18" s="16">
        <v>1</v>
      </c>
      <c r="B18" s="17" t="s">
        <v>18</v>
      </c>
      <c r="C18" s="18"/>
      <c r="D18" s="19">
        <f>+C18*2</f>
        <v>0</v>
      </c>
    </row>
    <row r="19" spans="1:4" ht="15.75" x14ac:dyDescent="0.25">
      <c r="A19" s="16">
        <v>1</v>
      </c>
      <c r="B19" s="17" t="s">
        <v>19</v>
      </c>
      <c r="C19" s="18"/>
      <c r="D19" s="19">
        <f>+C19</f>
        <v>0</v>
      </c>
    </row>
    <row r="20" spans="1:4" ht="15.75" x14ac:dyDescent="0.25">
      <c r="A20" s="16">
        <v>3</v>
      </c>
      <c r="B20" s="17" t="s">
        <v>20</v>
      </c>
      <c r="C20" s="18"/>
      <c r="D20" s="19">
        <f t="shared" ref="D20:D21" si="1">+C20*A20</f>
        <v>0</v>
      </c>
    </row>
    <row r="21" spans="1:4" ht="15.75" x14ac:dyDescent="0.25">
      <c r="A21" s="16">
        <v>15</v>
      </c>
      <c r="B21" s="17" t="s">
        <v>21</v>
      </c>
      <c r="C21" s="18"/>
      <c r="D21" s="19">
        <f t="shared" si="1"/>
        <v>0</v>
      </c>
    </row>
    <row r="22" spans="1:4" ht="15.75" x14ac:dyDescent="0.25">
      <c r="A22" s="16">
        <v>1</v>
      </c>
      <c r="B22" s="17" t="s">
        <v>22</v>
      </c>
      <c r="C22" s="18"/>
      <c r="D22" s="19">
        <f>+C22</f>
        <v>0</v>
      </c>
    </row>
    <row r="23" spans="1:4" ht="15.75" x14ac:dyDescent="0.25">
      <c r="A23" s="20">
        <v>1</v>
      </c>
      <c r="B23" s="21" t="s">
        <v>23</v>
      </c>
      <c r="C23" s="22"/>
      <c r="D23" s="23">
        <f t="shared" ref="D23" si="2">+C23*A23</f>
        <v>0</v>
      </c>
    </row>
    <row r="24" spans="1:4" x14ac:dyDescent="0.25">
      <c r="A24" s="56" t="s">
        <v>24</v>
      </c>
      <c r="B24" s="57"/>
      <c r="C24" s="24"/>
      <c r="D24" s="25">
        <f>SUM(D4:D23)</f>
        <v>0</v>
      </c>
    </row>
    <row r="25" spans="1:4" ht="15.75" x14ac:dyDescent="0.25">
      <c r="A25" s="20"/>
      <c r="B25" s="21"/>
      <c r="C25" s="22"/>
      <c r="D25" s="23"/>
    </row>
    <row r="26" spans="1:4" x14ac:dyDescent="0.25">
      <c r="A26" s="58" t="s">
        <v>79</v>
      </c>
      <c r="B26" s="59"/>
      <c r="C26" s="59"/>
      <c r="D26" s="60"/>
    </row>
    <row r="27" spans="1:4" x14ac:dyDescent="0.25">
      <c r="A27" s="61">
        <v>12</v>
      </c>
      <c r="B27" s="26" t="s">
        <v>15</v>
      </c>
      <c r="C27" s="55"/>
      <c r="D27" s="55">
        <f>+C27*A27</f>
        <v>0</v>
      </c>
    </row>
    <row r="28" spans="1:4" x14ac:dyDescent="0.25">
      <c r="A28" s="61"/>
      <c r="B28" s="26" t="s">
        <v>25</v>
      </c>
      <c r="C28" s="55"/>
      <c r="D28" s="55"/>
    </row>
    <row r="29" spans="1:4" x14ac:dyDescent="0.25">
      <c r="A29" s="27">
        <v>2</v>
      </c>
      <c r="B29" s="26" t="s">
        <v>26</v>
      </c>
      <c r="C29" s="28"/>
      <c r="D29" s="29">
        <f>+C29*A29</f>
        <v>0</v>
      </c>
    </row>
    <row r="30" spans="1:4" x14ac:dyDescent="0.25">
      <c r="A30" s="27">
        <v>2</v>
      </c>
      <c r="B30" s="26" t="s">
        <v>27</v>
      </c>
      <c r="C30" s="28"/>
      <c r="D30" s="29">
        <f>+C30*A30</f>
        <v>0</v>
      </c>
    </row>
    <row r="31" spans="1:4" x14ac:dyDescent="0.25">
      <c r="A31" s="27">
        <v>40</v>
      </c>
      <c r="B31" s="26" t="s">
        <v>21</v>
      </c>
      <c r="C31" s="28"/>
      <c r="D31" s="29">
        <f t="shared" ref="D31:D36" si="3">+C31*A31</f>
        <v>0</v>
      </c>
    </row>
    <row r="32" spans="1:4" x14ac:dyDescent="0.25">
      <c r="A32" s="27">
        <v>40</v>
      </c>
      <c r="B32" s="26" t="s">
        <v>28</v>
      </c>
      <c r="C32" s="28"/>
      <c r="D32" s="29">
        <f t="shared" si="3"/>
        <v>0</v>
      </c>
    </row>
    <row r="33" spans="1:4" x14ac:dyDescent="0.25">
      <c r="A33" s="27">
        <v>6</v>
      </c>
      <c r="B33" s="26" t="s">
        <v>29</v>
      </c>
      <c r="C33" s="28"/>
      <c r="D33" s="29">
        <f t="shared" si="3"/>
        <v>0</v>
      </c>
    </row>
    <row r="34" spans="1:4" x14ac:dyDescent="0.25">
      <c r="A34" s="27">
        <v>8</v>
      </c>
      <c r="B34" s="26" t="s">
        <v>30</v>
      </c>
      <c r="C34" s="28"/>
      <c r="D34" s="29">
        <f t="shared" si="3"/>
        <v>0</v>
      </c>
    </row>
    <row r="35" spans="1:4" x14ac:dyDescent="0.25">
      <c r="A35" s="27">
        <v>10</v>
      </c>
      <c r="B35" s="26" t="s">
        <v>31</v>
      </c>
      <c r="C35" s="28"/>
      <c r="D35" s="29">
        <f t="shared" si="3"/>
        <v>0</v>
      </c>
    </row>
    <row r="36" spans="1:4" x14ac:dyDescent="0.25">
      <c r="A36" s="27">
        <v>2</v>
      </c>
      <c r="B36" s="26" t="s">
        <v>32</v>
      </c>
      <c r="C36" s="28"/>
      <c r="D36" s="29">
        <f t="shared" si="3"/>
        <v>0</v>
      </c>
    </row>
    <row r="37" spans="1:4" x14ac:dyDescent="0.25">
      <c r="A37" s="27">
        <v>1</v>
      </c>
      <c r="B37" s="26" t="s">
        <v>33</v>
      </c>
      <c r="C37" s="28"/>
      <c r="D37" s="29">
        <f>+C37*2*3</f>
        <v>0</v>
      </c>
    </row>
    <row r="38" spans="1:4" x14ac:dyDescent="0.25">
      <c r="A38" s="27">
        <v>1</v>
      </c>
      <c r="B38" s="26" t="s">
        <v>34</v>
      </c>
      <c r="C38" s="28"/>
      <c r="D38" s="29">
        <f>+C38*3*3</f>
        <v>0</v>
      </c>
    </row>
    <row r="39" spans="1:4" x14ac:dyDescent="0.25">
      <c r="A39" s="27"/>
      <c r="B39" s="26" t="s">
        <v>35</v>
      </c>
      <c r="C39" s="28"/>
      <c r="D39" s="29">
        <f t="shared" ref="D39" si="4">+C39*1</f>
        <v>0</v>
      </c>
    </row>
    <row r="40" spans="1:4" x14ac:dyDescent="0.25">
      <c r="A40" s="64" t="s">
        <v>24</v>
      </c>
      <c r="B40" s="65"/>
      <c r="C40" s="65"/>
      <c r="D40" s="30">
        <f>SUM(D27:D39)</f>
        <v>0</v>
      </c>
    </row>
    <row r="41" spans="1:4" x14ac:dyDescent="0.25">
      <c r="A41" s="62" t="s">
        <v>36</v>
      </c>
      <c r="B41" s="63"/>
      <c r="C41" s="63"/>
      <c r="D41" s="66"/>
    </row>
    <row r="42" spans="1:4" x14ac:dyDescent="0.25">
      <c r="A42" s="27">
        <v>1</v>
      </c>
      <c r="B42" s="26" t="s">
        <v>37</v>
      </c>
      <c r="C42" s="28"/>
      <c r="D42" s="29">
        <f>+A42*C42</f>
        <v>0</v>
      </c>
    </row>
    <row r="43" spans="1:4" x14ac:dyDescent="0.25">
      <c r="A43" s="27">
        <v>6</v>
      </c>
      <c r="B43" s="26" t="s">
        <v>21</v>
      </c>
      <c r="C43" s="28"/>
      <c r="D43" s="29">
        <f t="shared" ref="D43:D46" si="5">+A43*C43</f>
        <v>0</v>
      </c>
    </row>
    <row r="44" spans="1:4" x14ac:dyDescent="0.25">
      <c r="A44" s="27">
        <v>4</v>
      </c>
      <c r="B44" s="26" t="s">
        <v>28</v>
      </c>
      <c r="C44" s="28"/>
      <c r="D44" s="29">
        <f t="shared" si="5"/>
        <v>0</v>
      </c>
    </row>
    <row r="45" spans="1:4" x14ac:dyDescent="0.25">
      <c r="A45" s="27">
        <v>1</v>
      </c>
      <c r="B45" s="26" t="s">
        <v>38</v>
      </c>
      <c r="C45" s="28"/>
      <c r="D45" s="29">
        <f t="shared" si="5"/>
        <v>0</v>
      </c>
    </row>
    <row r="46" spans="1:4" x14ac:dyDescent="0.25">
      <c r="A46" s="27">
        <v>1</v>
      </c>
      <c r="B46" s="26" t="s">
        <v>39</v>
      </c>
      <c r="C46" s="28"/>
      <c r="D46" s="29">
        <f t="shared" si="5"/>
        <v>0</v>
      </c>
    </row>
    <row r="47" spans="1:4" x14ac:dyDescent="0.25">
      <c r="A47" s="27"/>
      <c r="B47" s="26" t="s">
        <v>35</v>
      </c>
      <c r="C47" s="28"/>
      <c r="D47" s="29">
        <f>+C47</f>
        <v>0</v>
      </c>
    </row>
    <row r="48" spans="1:4" x14ac:dyDescent="0.25">
      <c r="A48" s="64" t="s">
        <v>24</v>
      </c>
      <c r="B48" s="65"/>
      <c r="C48" s="65"/>
      <c r="D48" s="30">
        <f>SUM(D42:D47)</f>
        <v>0</v>
      </c>
    </row>
    <row r="49" spans="1:4" x14ac:dyDescent="0.25">
      <c r="A49" s="62" t="s">
        <v>40</v>
      </c>
      <c r="B49" s="63"/>
      <c r="C49" s="10"/>
      <c r="D49" s="11"/>
    </row>
    <row r="50" spans="1:4" x14ac:dyDescent="0.25">
      <c r="A50" s="31"/>
      <c r="B50" s="6"/>
      <c r="C50" s="6"/>
      <c r="D50" s="7"/>
    </row>
    <row r="51" spans="1:4" x14ac:dyDescent="0.25">
      <c r="A51" s="27"/>
      <c r="B51" s="32" t="s">
        <v>41</v>
      </c>
      <c r="C51" s="6"/>
      <c r="D51" s="7"/>
    </row>
    <row r="52" spans="1:4" ht="18" customHeight="1" x14ac:dyDescent="0.25">
      <c r="A52" s="27" t="s">
        <v>42</v>
      </c>
      <c r="B52" s="33" t="s">
        <v>43</v>
      </c>
      <c r="C52" s="67"/>
      <c r="D52" s="68">
        <f>+C52</f>
        <v>0</v>
      </c>
    </row>
    <row r="53" spans="1:4" x14ac:dyDescent="0.25">
      <c r="A53" s="27" t="s">
        <v>42</v>
      </c>
      <c r="B53" s="26" t="s">
        <v>44</v>
      </c>
      <c r="C53" s="67"/>
      <c r="D53" s="69"/>
    </row>
    <row r="54" spans="1:4" x14ac:dyDescent="0.25">
      <c r="A54" s="27"/>
      <c r="B54" s="6" t="s">
        <v>45</v>
      </c>
      <c r="C54" s="67"/>
      <c r="D54" s="69"/>
    </row>
    <row r="55" spans="1:4" x14ac:dyDescent="0.25">
      <c r="A55" s="27"/>
      <c r="B55" s="70" t="s">
        <v>46</v>
      </c>
      <c r="C55" s="70"/>
      <c r="D55" s="71"/>
    </row>
    <row r="56" spans="1:4" x14ac:dyDescent="0.25">
      <c r="A56" s="27">
        <v>25</v>
      </c>
      <c r="B56" s="26" t="s">
        <v>28</v>
      </c>
      <c r="C56" s="28"/>
      <c r="D56" s="29">
        <f>+A56*C56</f>
        <v>0</v>
      </c>
    </row>
    <row r="57" spans="1:4" x14ac:dyDescent="0.25">
      <c r="A57" s="34">
        <v>25</v>
      </c>
      <c r="B57" s="26" t="s">
        <v>47</v>
      </c>
      <c r="C57" s="28"/>
      <c r="D57" s="29">
        <f t="shared" ref="D57:D58" si="6">+A57*C57</f>
        <v>0</v>
      </c>
    </row>
    <row r="58" spans="1:4" x14ac:dyDescent="0.25">
      <c r="A58" s="27">
        <v>8</v>
      </c>
      <c r="B58" s="26" t="s">
        <v>30</v>
      </c>
      <c r="C58" s="28"/>
      <c r="D58" s="29">
        <f t="shared" si="6"/>
        <v>0</v>
      </c>
    </row>
    <row r="59" spans="1:4" x14ac:dyDescent="0.25">
      <c r="A59" s="27"/>
      <c r="B59" s="70" t="s">
        <v>48</v>
      </c>
      <c r="C59" s="70"/>
      <c r="D59" s="71"/>
    </row>
    <row r="60" spans="1:4" x14ac:dyDescent="0.25">
      <c r="A60" s="27">
        <v>3</v>
      </c>
      <c r="B60" s="26" t="s">
        <v>49</v>
      </c>
      <c r="C60" s="28"/>
      <c r="D60" s="29">
        <f>+C60*A60</f>
        <v>0</v>
      </c>
    </row>
    <row r="61" spans="1:4" x14ac:dyDescent="0.25">
      <c r="A61" s="27">
        <v>8</v>
      </c>
      <c r="B61" s="26" t="s">
        <v>50</v>
      </c>
      <c r="C61" s="28"/>
      <c r="D61" s="29">
        <f t="shared" ref="D61" si="7">+C61*A61</f>
        <v>0</v>
      </c>
    </row>
    <row r="62" spans="1:4" x14ac:dyDescent="0.25">
      <c r="A62" s="35"/>
      <c r="B62" s="36" t="s">
        <v>51</v>
      </c>
      <c r="C62" s="37"/>
      <c r="D62" s="38">
        <f>+C62</f>
        <v>0</v>
      </c>
    </row>
    <row r="63" spans="1:4" x14ac:dyDescent="0.25">
      <c r="A63" s="27"/>
      <c r="B63" s="26" t="s">
        <v>52</v>
      </c>
      <c r="C63" s="28"/>
      <c r="D63" s="29">
        <f>+C63*2*4</f>
        <v>0</v>
      </c>
    </row>
    <row r="64" spans="1:4" x14ac:dyDescent="0.25">
      <c r="A64" s="27"/>
      <c r="B64" s="26" t="s">
        <v>53</v>
      </c>
      <c r="C64" s="28"/>
      <c r="D64" s="29">
        <f>+C64*4*4</f>
        <v>0</v>
      </c>
    </row>
    <row r="65" spans="1:4" x14ac:dyDescent="0.25">
      <c r="A65" s="64" t="s">
        <v>24</v>
      </c>
      <c r="B65" s="65"/>
      <c r="C65" s="39"/>
      <c r="D65" s="30">
        <f>SUM(D52:D64)</f>
        <v>0</v>
      </c>
    </row>
    <row r="66" spans="1:4" x14ac:dyDescent="0.25">
      <c r="A66" s="72" t="s">
        <v>54</v>
      </c>
      <c r="B66" s="73"/>
      <c r="C66" s="73"/>
      <c r="D66" s="74"/>
    </row>
    <row r="67" spans="1:4" x14ac:dyDescent="0.25">
      <c r="A67" s="12"/>
      <c r="B67" s="40" t="s">
        <v>55</v>
      </c>
      <c r="C67" s="41"/>
      <c r="D67" s="42"/>
    </row>
    <row r="68" spans="1:4" x14ac:dyDescent="0.25">
      <c r="A68" s="12"/>
      <c r="B68" s="40" t="s">
        <v>56</v>
      </c>
      <c r="C68" s="43"/>
      <c r="D68" s="44"/>
    </row>
    <row r="69" spans="1:4" x14ac:dyDescent="0.25">
      <c r="A69" s="12">
        <v>18</v>
      </c>
      <c r="B69" s="13" t="s">
        <v>4</v>
      </c>
      <c r="C69" s="14"/>
      <c r="D69" s="15">
        <f>+C69*A69</f>
        <v>0</v>
      </c>
    </row>
    <row r="70" spans="1:4" x14ac:dyDescent="0.25">
      <c r="A70" s="12">
        <v>700</v>
      </c>
      <c r="B70" s="13" t="s">
        <v>5</v>
      </c>
      <c r="C70" s="14"/>
      <c r="D70" s="15">
        <f t="shared" ref="D70:D79" si="8">+C70*A70</f>
        <v>0</v>
      </c>
    </row>
    <row r="71" spans="1:4" x14ac:dyDescent="0.25">
      <c r="A71" s="12">
        <v>23</v>
      </c>
      <c r="B71" s="13" t="s">
        <v>6</v>
      </c>
      <c r="C71" s="14"/>
      <c r="D71" s="15">
        <f t="shared" si="8"/>
        <v>0</v>
      </c>
    </row>
    <row r="72" spans="1:4" x14ac:dyDescent="0.25">
      <c r="A72" s="12">
        <v>80</v>
      </c>
      <c r="B72" s="13" t="s">
        <v>7</v>
      </c>
      <c r="C72" s="14"/>
      <c r="D72" s="15">
        <f t="shared" si="8"/>
        <v>0</v>
      </c>
    </row>
    <row r="73" spans="1:4" x14ac:dyDescent="0.25">
      <c r="A73" s="12">
        <v>60</v>
      </c>
      <c r="B73" s="13" t="s">
        <v>8</v>
      </c>
      <c r="C73" s="14"/>
      <c r="D73" s="15">
        <f t="shared" si="8"/>
        <v>0</v>
      </c>
    </row>
    <row r="74" spans="1:4" x14ac:dyDescent="0.25">
      <c r="A74" s="12">
        <v>18</v>
      </c>
      <c r="B74" s="13" t="s">
        <v>9</v>
      </c>
      <c r="C74" s="14"/>
      <c r="D74" s="15">
        <f t="shared" si="8"/>
        <v>0</v>
      </c>
    </row>
    <row r="75" spans="1:4" x14ac:dyDescent="0.25">
      <c r="A75" s="12">
        <v>30</v>
      </c>
      <c r="B75" s="13" t="s">
        <v>10</v>
      </c>
      <c r="C75" s="14"/>
      <c r="D75" s="15">
        <f t="shared" si="8"/>
        <v>0</v>
      </c>
    </row>
    <row r="76" spans="1:4" x14ac:dyDescent="0.25">
      <c r="A76" s="12">
        <v>12</v>
      </c>
      <c r="B76" s="13" t="s">
        <v>11</v>
      </c>
      <c r="C76" s="14"/>
      <c r="D76" s="15">
        <f t="shared" si="8"/>
        <v>0</v>
      </c>
    </row>
    <row r="77" spans="1:4" x14ac:dyDescent="0.25">
      <c r="A77" s="12">
        <v>190</v>
      </c>
      <c r="B77" s="13" t="s">
        <v>12</v>
      </c>
      <c r="C77" s="14"/>
      <c r="D77" s="15">
        <f t="shared" si="8"/>
        <v>0</v>
      </c>
    </row>
    <row r="78" spans="1:4" x14ac:dyDescent="0.25">
      <c r="A78" s="12">
        <v>150</v>
      </c>
      <c r="B78" s="13" t="s">
        <v>13</v>
      </c>
      <c r="C78" s="14"/>
      <c r="D78" s="15">
        <f t="shared" si="8"/>
        <v>0</v>
      </c>
    </row>
    <row r="79" spans="1:4" x14ac:dyDescent="0.25">
      <c r="A79" s="12">
        <v>23</v>
      </c>
      <c r="B79" s="13" t="s">
        <v>14</v>
      </c>
      <c r="C79" s="14"/>
      <c r="D79" s="15">
        <f t="shared" si="8"/>
        <v>0</v>
      </c>
    </row>
    <row r="80" spans="1:4" x14ac:dyDescent="0.25">
      <c r="A80" s="12"/>
      <c r="B80" s="40" t="s">
        <v>57</v>
      </c>
      <c r="C80" s="14"/>
      <c r="D80" s="15">
        <f>+C80</f>
        <v>0</v>
      </c>
    </row>
    <row r="81" spans="1:4" x14ac:dyDescent="0.25">
      <c r="A81" s="12">
        <v>10</v>
      </c>
      <c r="B81" s="13" t="s">
        <v>15</v>
      </c>
      <c r="C81" s="14"/>
      <c r="D81" s="15">
        <f t="shared" ref="D81:D82" si="9">+C81*A81</f>
        <v>0</v>
      </c>
    </row>
    <row r="82" spans="1:4" x14ac:dyDescent="0.25">
      <c r="A82" s="12">
        <v>10</v>
      </c>
      <c r="B82" s="13" t="s">
        <v>16</v>
      </c>
      <c r="C82" s="14"/>
      <c r="D82" s="15">
        <f t="shared" si="9"/>
        <v>0</v>
      </c>
    </row>
    <row r="83" spans="1:4" ht="15.75" x14ac:dyDescent="0.25">
      <c r="A83" s="16"/>
      <c r="B83" s="17" t="s">
        <v>17</v>
      </c>
      <c r="C83" s="18"/>
      <c r="D83" s="19">
        <f>+C83*2</f>
        <v>0</v>
      </c>
    </row>
    <row r="84" spans="1:4" ht="15.75" x14ac:dyDescent="0.25">
      <c r="A84" s="16"/>
      <c r="B84" s="17" t="s">
        <v>18</v>
      </c>
      <c r="C84" s="18"/>
      <c r="D84" s="19">
        <f>+C84*2</f>
        <v>0</v>
      </c>
    </row>
    <row r="85" spans="1:4" ht="15.75" x14ac:dyDescent="0.25">
      <c r="A85" s="16"/>
      <c r="B85" s="17" t="s">
        <v>19</v>
      </c>
      <c r="C85" s="18"/>
      <c r="D85" s="19">
        <f>+C85</f>
        <v>0</v>
      </c>
    </row>
    <row r="86" spans="1:4" ht="15.75" x14ac:dyDescent="0.25">
      <c r="A86" s="16"/>
      <c r="B86" s="21" t="s">
        <v>58</v>
      </c>
      <c r="C86" s="18"/>
      <c r="D86" s="19"/>
    </row>
    <row r="87" spans="1:4" ht="15.75" x14ac:dyDescent="0.25">
      <c r="A87" s="16">
        <v>3</v>
      </c>
      <c r="B87" s="17" t="s">
        <v>20</v>
      </c>
      <c r="C87" s="18"/>
      <c r="D87" s="19">
        <f t="shared" ref="D87:D88" si="10">+C87*A87</f>
        <v>0</v>
      </c>
    </row>
    <row r="88" spans="1:4" ht="15.75" x14ac:dyDescent="0.25">
      <c r="A88" s="16">
        <v>15</v>
      </c>
      <c r="B88" s="17" t="s">
        <v>21</v>
      </c>
      <c r="C88" s="18"/>
      <c r="D88" s="19">
        <f t="shared" si="10"/>
        <v>0</v>
      </c>
    </row>
    <row r="89" spans="1:4" ht="15.75" x14ac:dyDescent="0.25">
      <c r="A89" s="16"/>
      <c r="B89" s="17" t="s">
        <v>22</v>
      </c>
      <c r="C89" s="18"/>
      <c r="D89" s="19">
        <f>+C89</f>
        <v>0</v>
      </c>
    </row>
    <row r="90" spans="1:4" ht="15.75" x14ac:dyDescent="0.25">
      <c r="A90" s="16"/>
      <c r="B90" s="21" t="s">
        <v>59</v>
      </c>
      <c r="C90" s="18"/>
      <c r="D90" s="19"/>
    </row>
    <row r="91" spans="1:4" ht="15.75" x14ac:dyDescent="0.25">
      <c r="A91" s="16">
        <v>10</v>
      </c>
      <c r="B91" s="17" t="s">
        <v>60</v>
      </c>
      <c r="C91" s="18"/>
      <c r="D91" s="19">
        <f t="shared" ref="D91:D102" si="11">+C91*A91</f>
        <v>0</v>
      </c>
    </row>
    <row r="92" spans="1:4" ht="15.75" x14ac:dyDescent="0.25">
      <c r="A92" s="16">
        <v>8</v>
      </c>
      <c r="B92" s="17" t="s">
        <v>61</v>
      </c>
      <c r="C92" s="18"/>
      <c r="D92" s="19">
        <f t="shared" si="11"/>
        <v>0</v>
      </c>
    </row>
    <row r="93" spans="1:4" ht="15.75" x14ac:dyDescent="0.25">
      <c r="A93" s="16">
        <v>8</v>
      </c>
      <c r="B93" s="17" t="s">
        <v>62</v>
      </c>
      <c r="C93" s="18"/>
      <c r="D93" s="19">
        <f t="shared" si="11"/>
        <v>0</v>
      </c>
    </row>
    <row r="94" spans="1:4" ht="15.75" x14ac:dyDescent="0.25">
      <c r="A94" s="16">
        <v>10</v>
      </c>
      <c r="B94" s="17" t="s">
        <v>63</v>
      </c>
      <c r="C94" s="18"/>
      <c r="D94" s="19">
        <f t="shared" si="11"/>
        <v>0</v>
      </c>
    </row>
    <row r="95" spans="1:4" ht="15.75" x14ac:dyDescent="0.25">
      <c r="A95" s="16">
        <v>8</v>
      </c>
      <c r="B95" s="17" t="s">
        <v>64</v>
      </c>
      <c r="C95" s="18"/>
      <c r="D95" s="19">
        <f t="shared" si="11"/>
        <v>0</v>
      </c>
    </row>
    <row r="96" spans="1:4" ht="15.75" x14ac:dyDescent="0.25">
      <c r="A96" s="16">
        <v>10</v>
      </c>
      <c r="B96" s="17" t="s">
        <v>65</v>
      </c>
      <c r="C96" s="18"/>
      <c r="D96" s="19">
        <f t="shared" si="11"/>
        <v>0</v>
      </c>
    </row>
    <row r="97" spans="1:4" ht="15.75" x14ac:dyDescent="0.25">
      <c r="A97" s="16">
        <v>10</v>
      </c>
      <c r="B97" s="17" t="s">
        <v>66</v>
      </c>
      <c r="C97" s="18"/>
      <c r="D97" s="19">
        <f t="shared" si="11"/>
        <v>0</v>
      </c>
    </row>
    <row r="98" spans="1:4" ht="15.75" x14ac:dyDescent="0.25">
      <c r="A98" s="16">
        <v>15</v>
      </c>
      <c r="B98" s="17" t="s">
        <v>47</v>
      </c>
      <c r="C98" s="18"/>
      <c r="D98" s="19">
        <f t="shared" si="11"/>
        <v>0</v>
      </c>
    </row>
    <row r="99" spans="1:4" ht="15.75" x14ac:dyDescent="0.25">
      <c r="A99" s="45">
        <v>6</v>
      </c>
      <c r="B99" s="46" t="s">
        <v>15</v>
      </c>
      <c r="C99" s="18"/>
      <c r="D99" s="47">
        <f t="shared" si="11"/>
        <v>0</v>
      </c>
    </row>
    <row r="100" spans="1:4" ht="15.75" x14ac:dyDescent="0.25">
      <c r="A100" s="16">
        <v>10</v>
      </c>
      <c r="B100" s="17" t="s">
        <v>65</v>
      </c>
      <c r="C100" s="18"/>
      <c r="D100" s="19">
        <f t="shared" si="11"/>
        <v>0</v>
      </c>
    </row>
    <row r="101" spans="1:4" ht="15.75" x14ac:dyDescent="0.25">
      <c r="A101" s="20">
        <v>1</v>
      </c>
      <c r="B101" s="21" t="s">
        <v>23</v>
      </c>
      <c r="C101" s="22"/>
      <c r="D101" s="23">
        <f t="shared" si="11"/>
        <v>0</v>
      </c>
    </row>
    <row r="102" spans="1:4" ht="15.75" x14ac:dyDescent="0.25">
      <c r="A102" s="48">
        <v>1</v>
      </c>
      <c r="B102" s="21" t="s">
        <v>67</v>
      </c>
      <c r="C102" s="22"/>
      <c r="D102" s="23">
        <f t="shared" si="11"/>
        <v>0</v>
      </c>
    </row>
    <row r="103" spans="1:4" x14ac:dyDescent="0.25">
      <c r="A103" s="27"/>
      <c r="B103" s="26"/>
      <c r="C103" s="6"/>
      <c r="D103" s="7"/>
    </row>
    <row r="104" spans="1:4" x14ac:dyDescent="0.25">
      <c r="A104" s="62" t="s">
        <v>75</v>
      </c>
      <c r="B104" s="63"/>
      <c r="C104" s="10"/>
      <c r="D104" s="49"/>
    </row>
    <row r="105" spans="1:4" x14ac:dyDescent="0.25">
      <c r="A105" s="27">
        <v>4</v>
      </c>
      <c r="B105" s="26" t="s">
        <v>21</v>
      </c>
      <c r="C105" s="28"/>
      <c r="D105" s="29">
        <f>+C105*A105</f>
        <v>0</v>
      </c>
    </row>
    <row r="106" spans="1:4" x14ac:dyDescent="0.25">
      <c r="A106" s="27">
        <v>4</v>
      </c>
      <c r="B106" s="26" t="s">
        <v>28</v>
      </c>
      <c r="C106" s="28"/>
      <c r="D106" s="29">
        <f t="shared" ref="D106:D108" si="12">+C106*A106</f>
        <v>0</v>
      </c>
    </row>
    <row r="107" spans="1:4" x14ac:dyDescent="0.25">
      <c r="A107" s="27">
        <v>1</v>
      </c>
      <c r="B107" s="26" t="s">
        <v>68</v>
      </c>
      <c r="C107" s="28"/>
      <c r="D107" s="29">
        <f t="shared" si="12"/>
        <v>0</v>
      </c>
    </row>
    <row r="108" spans="1:4" x14ac:dyDescent="0.25">
      <c r="A108" s="27">
        <v>3</v>
      </c>
      <c r="B108" s="26" t="s">
        <v>69</v>
      </c>
      <c r="C108" s="28"/>
      <c r="D108" s="29">
        <f t="shared" si="12"/>
        <v>0</v>
      </c>
    </row>
    <row r="109" spans="1:4" x14ac:dyDescent="0.25">
      <c r="A109" s="27">
        <v>1</v>
      </c>
      <c r="B109" s="26" t="s">
        <v>35</v>
      </c>
      <c r="C109" s="28"/>
      <c r="D109" s="29">
        <f>+C109</f>
        <v>0</v>
      </c>
    </row>
    <row r="110" spans="1:4" x14ac:dyDescent="0.25">
      <c r="A110" s="27"/>
      <c r="B110" s="26"/>
      <c r="C110" s="6"/>
      <c r="D110" s="7"/>
    </row>
    <row r="111" spans="1:4" x14ac:dyDescent="0.25">
      <c r="A111" s="62" t="s">
        <v>76</v>
      </c>
      <c r="B111" s="63"/>
      <c r="C111" s="10"/>
      <c r="D111" s="11"/>
    </row>
    <row r="112" spans="1:4" x14ac:dyDescent="0.25">
      <c r="A112" s="27">
        <v>6</v>
      </c>
      <c r="B112" s="26" t="s">
        <v>28</v>
      </c>
      <c r="C112" s="50"/>
      <c r="D112" s="51">
        <f>+A112*C112</f>
        <v>0</v>
      </c>
    </row>
    <row r="113" spans="1:4" x14ac:dyDescent="0.25">
      <c r="A113" s="27">
        <v>1</v>
      </c>
      <c r="B113" s="26" t="s">
        <v>39</v>
      </c>
      <c r="C113" s="50"/>
      <c r="D113" s="51">
        <f t="shared" ref="D113" si="13">+A113*C113</f>
        <v>0</v>
      </c>
    </row>
    <row r="114" spans="1:4" x14ac:dyDescent="0.25">
      <c r="A114" s="27"/>
      <c r="B114" s="26" t="s">
        <v>70</v>
      </c>
      <c r="C114" s="50"/>
      <c r="D114" s="51">
        <f>+C114</f>
        <v>0</v>
      </c>
    </row>
    <row r="115" spans="1:4" x14ac:dyDescent="0.25">
      <c r="A115" s="27"/>
      <c r="B115" s="26"/>
      <c r="C115" s="6"/>
      <c r="D115" s="7"/>
    </row>
    <row r="116" spans="1:4" x14ac:dyDescent="0.25">
      <c r="A116" s="27"/>
      <c r="B116" s="26"/>
      <c r="C116" s="6"/>
      <c r="D116" s="29"/>
    </row>
    <row r="117" spans="1:4" x14ac:dyDescent="0.25">
      <c r="A117" s="58" t="s">
        <v>80</v>
      </c>
      <c r="B117" s="59"/>
      <c r="C117" s="59"/>
      <c r="D117" s="60"/>
    </row>
    <row r="118" spans="1:4" x14ac:dyDescent="0.25">
      <c r="A118" s="61">
        <v>12</v>
      </c>
      <c r="B118" s="26" t="s">
        <v>15</v>
      </c>
      <c r="C118" s="75"/>
      <c r="D118" s="76">
        <f>+A118*C118</f>
        <v>0</v>
      </c>
    </row>
    <row r="119" spans="1:4" x14ac:dyDescent="0.25">
      <c r="A119" s="61"/>
      <c r="B119" s="26" t="s">
        <v>25</v>
      </c>
      <c r="C119" s="75"/>
      <c r="D119" s="77"/>
    </row>
    <row r="120" spans="1:4" x14ac:dyDescent="0.25">
      <c r="A120" s="27"/>
      <c r="B120" s="26" t="s">
        <v>71</v>
      </c>
      <c r="C120" s="28"/>
      <c r="D120" s="29">
        <f>+C120</f>
        <v>0</v>
      </c>
    </row>
    <row r="121" spans="1:4" x14ac:dyDescent="0.25">
      <c r="A121" s="27">
        <v>40</v>
      </c>
      <c r="B121" s="26" t="s">
        <v>21</v>
      </c>
      <c r="C121" s="28"/>
      <c r="D121" s="29">
        <f>+A121*C121</f>
        <v>0</v>
      </c>
    </row>
    <row r="122" spans="1:4" x14ac:dyDescent="0.25">
      <c r="A122" s="27">
        <v>40</v>
      </c>
      <c r="B122" s="26" t="s">
        <v>28</v>
      </c>
      <c r="C122" s="28"/>
      <c r="D122" s="29">
        <f t="shared" ref="D122:D126" si="14">+A122*C122</f>
        <v>0</v>
      </c>
    </row>
    <row r="123" spans="1:4" x14ac:dyDescent="0.25">
      <c r="A123" s="27">
        <v>6</v>
      </c>
      <c r="B123" s="26" t="s">
        <v>29</v>
      </c>
      <c r="C123" s="28"/>
      <c r="D123" s="29">
        <f t="shared" si="14"/>
        <v>0</v>
      </c>
    </row>
    <row r="124" spans="1:4" x14ac:dyDescent="0.25">
      <c r="A124" s="27">
        <v>8</v>
      </c>
      <c r="B124" s="26" t="s">
        <v>72</v>
      </c>
      <c r="C124" s="28"/>
      <c r="D124" s="29">
        <f t="shared" si="14"/>
        <v>0</v>
      </c>
    </row>
    <row r="125" spans="1:4" x14ac:dyDescent="0.25">
      <c r="A125" s="27">
        <v>6</v>
      </c>
      <c r="B125" s="26" t="s">
        <v>31</v>
      </c>
      <c r="C125" s="28"/>
      <c r="D125" s="29">
        <f t="shared" si="14"/>
        <v>0</v>
      </c>
    </row>
    <row r="126" spans="1:4" x14ac:dyDescent="0.25">
      <c r="A126" s="27">
        <v>2</v>
      </c>
      <c r="B126" s="26" t="s">
        <v>32</v>
      </c>
      <c r="C126" s="28"/>
      <c r="D126" s="29">
        <f t="shared" si="14"/>
        <v>0</v>
      </c>
    </row>
    <row r="127" spans="1:4" x14ac:dyDescent="0.25">
      <c r="A127" s="27"/>
      <c r="B127" s="26" t="s">
        <v>73</v>
      </c>
      <c r="C127" s="28"/>
      <c r="D127" s="29">
        <f>+C127*2</f>
        <v>0</v>
      </c>
    </row>
    <row r="128" spans="1:4" x14ac:dyDescent="0.25">
      <c r="A128" s="27"/>
      <c r="B128" s="26" t="s">
        <v>74</v>
      </c>
      <c r="C128" s="28"/>
      <c r="D128" s="29">
        <f>+C128*3</f>
        <v>0</v>
      </c>
    </row>
    <row r="129" spans="1:4" x14ac:dyDescent="0.25">
      <c r="A129" s="27"/>
      <c r="B129" s="26" t="s">
        <v>35</v>
      </c>
      <c r="C129" s="28"/>
      <c r="D129" s="29">
        <f>+C129</f>
        <v>0</v>
      </c>
    </row>
    <row r="130" spans="1:4" x14ac:dyDescent="0.25">
      <c r="A130" s="78" t="s">
        <v>24</v>
      </c>
      <c r="B130" s="79"/>
      <c r="C130" s="79"/>
      <c r="D130" s="30">
        <f>SUM(D118:D129)</f>
        <v>0</v>
      </c>
    </row>
    <row r="131" spans="1:4" x14ac:dyDescent="0.25">
      <c r="A131" s="52"/>
      <c r="B131" s="53"/>
      <c r="C131" s="53"/>
      <c r="D131" s="54"/>
    </row>
  </sheetData>
  <mergeCells count="20">
    <mergeCell ref="A117:D117"/>
    <mergeCell ref="A118:A119"/>
    <mergeCell ref="C118:C119"/>
    <mergeCell ref="D118:D119"/>
    <mergeCell ref="A130:C130"/>
    <mergeCell ref="A24:B24"/>
    <mergeCell ref="A26:D26"/>
    <mergeCell ref="A27:A28"/>
    <mergeCell ref="A111:B111"/>
    <mergeCell ref="A40:C40"/>
    <mergeCell ref="A41:D41"/>
    <mergeCell ref="A48:C48"/>
    <mergeCell ref="A49:B49"/>
    <mergeCell ref="C52:C54"/>
    <mergeCell ref="D52:D54"/>
    <mergeCell ref="B55:D55"/>
    <mergeCell ref="B59:D59"/>
    <mergeCell ref="A65:B65"/>
    <mergeCell ref="A66:D66"/>
    <mergeCell ref="A104:B104"/>
  </mergeCells>
  <pageMargins left="0.7" right="0.7" top="0.75" bottom="0.75" header="0.3" footer="0.3"/>
  <pageSetup scale="83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EVENTOS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</dc:creator>
  <cp:lastModifiedBy>Lenovo</cp:lastModifiedBy>
  <dcterms:created xsi:type="dcterms:W3CDTF">2024-11-25T15:52:15Z</dcterms:created>
  <dcterms:modified xsi:type="dcterms:W3CDTF">2025-01-04T13:35:06Z</dcterms:modified>
</cp:coreProperties>
</file>